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" sheetId="1" r:id="rId4"/>
  </sheets>
  <definedNames>
    <definedName name="DEC">#REF!</definedName>
    <definedName name="ISC">#REF!</definedName>
    <definedName name="PMAX2">#REF!</definedName>
    <definedName name="PLUMS_PURC.">#REF!</definedName>
    <definedName name="VT">#REF!</definedName>
    <definedName name="wrn.Print._.All._.Dist._.Letters.">#REF!</definedName>
    <definedName name="RPV_STATUS">#REF!</definedName>
    <definedName name="wrn.Weekly._.Package.">#REF!</definedName>
    <definedName name="H">#REF!</definedName>
    <definedName name="_RS2">#REF!</definedName>
    <definedName name="Score_b">#REF!</definedName>
    <definedName name="Weighed_Ratio_b">#REF!</definedName>
    <definedName name="TABLE_2_1">#REF!</definedName>
    <definedName name="Score_c">#REF!</definedName>
    <definedName name="A">#REF!</definedName>
    <definedName name="Nielsen_Description">#REF!</definedName>
    <definedName name="IREF">#REF!</definedName>
    <definedName name="APRICOTS_PCP">#REF!</definedName>
    <definedName name="e">#REF!</definedName>
    <definedName name="Preference_Numbers">#REF!</definedName>
    <definedName name="Weight">#REF!</definedName>
    <definedName name="s1clndr">#REF!</definedName>
    <definedName name="AOPPRUNE">#REF!</definedName>
    <definedName name="_VOC2">#REF!</definedName>
    <definedName name="Centers">#REF!</definedName>
    <definedName name="Weighed_Ratio_a">#REF!</definedName>
    <definedName name="_TC2">#REF!</definedName>
    <definedName name="IC2_">#REF!</definedName>
    <definedName name="TOMATO">#REF!</definedName>
    <definedName name="F">#REF!</definedName>
    <definedName name="All">#REF!</definedName>
    <definedName name="Data_area">#REF!</definedName>
    <definedName name="TREF">#REF!</definedName>
    <definedName name="_ISC2">#REF!</definedName>
    <definedName name="GRAPES">#REF!</definedName>
    <definedName name="wrn.SDAAR012.">#REF!</definedName>
    <definedName name="_VT2">#REF!</definedName>
    <definedName name="PRUNES">#REF!</definedName>
    <definedName name="G">#REF!</definedName>
    <definedName name="PAGE1">#REF!</definedName>
    <definedName name="DELTAI">#REF!</definedName>
    <definedName name="COCKTAIL_PCP">#REF!</definedName>
    <definedName name="Score_a">#REF!</definedName>
    <definedName name="VOC">#REF!</definedName>
    <definedName name="VTC">#REF!</definedName>
    <definedName name="FF2_">#REF!</definedName>
    <definedName name="Results">#REF!</definedName>
    <definedName name="DQF">#REF!</definedName>
    <definedName name="RevPackPlan">#REF!</definedName>
    <definedName name="COCTAIL_MTLS.">#REF!</definedName>
    <definedName name="Weighed_Ratio_c">#REF!</definedName>
    <definedName name="SALAD_PCP">#REF!</definedName>
    <definedName name="PR_Description">#REF!</definedName>
    <definedName name="TABLE_1">#REF!</definedName>
    <definedName name="RSERIES">#REF!</definedName>
    <definedName name="COCKTAIL_PACK">#REF!</definedName>
    <definedName name="Vendors">#REF!</definedName>
    <definedName name="vil">#REF!</definedName>
    <definedName name="Print_Area_MI">#REF!</definedName>
    <definedName name="CTC">#REF!</definedName>
    <definedName name="FF">#REF!</definedName>
    <definedName name="APRICOT_PACK_PLAN">#REF!</definedName>
    <definedName name="wrn.SDAAR013">#REF!</definedName>
    <definedName name="DELTAV">#REF!</definedName>
    <definedName name="DELTAT">#REF!</definedName>
    <definedName name="Raw_Data_Sort_Range">#REF!</definedName>
    <definedName name="wrn.weekly._.Package.2">#REF!</definedName>
    <definedName name="APPLESAUCE">#REF!</definedName>
    <definedName name="YC_COPACK">#REF!</definedName>
    <definedName name="YFPEACH_PACK">#REF!</definedName>
    <definedName name="TOP">#REF!</definedName>
    <definedName name="PMAX">#REF!</definedName>
    <definedName name="MANDARINS_PURCH">#REF!</definedName>
    <definedName name="vol">#REF!</definedName>
    <definedName name="B">#REF!</definedName>
  </definedNames>
  <calcPr/>
  <extLst>
    <ext uri="GoogleSheetsCustomDataVersion2">
      <go:sheetsCustomData xmlns:go="http://customooxmlschemas.google.com/" r:id="rId5" roundtripDataChecksum="SPzYmnFyBHYDNGFwAEvJbBHucayDqvbJbpw3TOewzyQ="/>
    </ext>
  </extLst>
</workbook>
</file>

<file path=xl/sharedStrings.xml><?xml version="1.0" encoding="utf-8"?>
<sst xmlns="http://schemas.openxmlformats.org/spreadsheetml/2006/main" count="66" uniqueCount="44">
  <si>
    <t>Created by Jamie Valenti-Jordan (https://www.linkedin.com/in/fvmh97c/) and provided royalty-free to PMMI for distribution to their readership</t>
  </si>
  <si>
    <t>Best</t>
  </si>
  <si>
    <t>Scores for possible choices</t>
  </si>
  <si>
    <t>Normalized scores (multiplicative)</t>
  </si>
  <si>
    <t>Normalized scores (additive)</t>
  </si>
  <si>
    <t>Normalized scores (standard deviation)</t>
  </si>
  <si>
    <t>Criteria</t>
  </si>
  <si>
    <t>Low</t>
  </si>
  <si>
    <t>High</t>
  </si>
  <si>
    <t>Option 1</t>
  </si>
  <si>
    <t>Option 2</t>
  </si>
  <si>
    <t>Option 3</t>
  </si>
  <si>
    <t>Option 4</t>
  </si>
  <si>
    <t>Option 5</t>
  </si>
  <si>
    <t>Last option</t>
  </si>
  <si>
    <t>Relative wt</t>
  </si>
  <si>
    <t>Absolute wt</t>
  </si>
  <si>
    <t>Average</t>
  </si>
  <si>
    <t>Std dev</t>
  </si>
  <si>
    <t>Price</t>
  </si>
  <si>
    <t>x</t>
  </si>
  <si>
    <t>Annual cost of maintenance</t>
  </si>
  <si>
    <t>Timeline from PO to product (weeks)</t>
  </si>
  <si>
    <t>Annual cost of wear parts</t>
  </si>
  <si>
    <t>Lead time for parts (days)</t>
  </si>
  <si>
    <t>Changeover time (minutes)</t>
  </si>
  <si>
    <t>Criterion 11</t>
  </si>
  <si>
    <t>Criterion 12</t>
  </si>
  <si>
    <t>Criterion 13</t>
  </si>
  <si>
    <t>Criterion 14</t>
  </si>
  <si>
    <t>Criterion 15</t>
  </si>
  <si>
    <t>Criterion 16</t>
  </si>
  <si>
    <t>Criterion 17</t>
  </si>
  <si>
    <t>Criterion 18</t>
  </si>
  <si>
    <t>Criterion 19</t>
  </si>
  <si>
    <t>Final criterion</t>
  </si>
  <si>
    <t>Minor Criteria Summary</t>
  </si>
  <si>
    <t>Selection scores</t>
  </si>
  <si>
    <t>Minor Criteria</t>
  </si>
  <si>
    <t>Reputation (5 = best)</t>
  </si>
  <si>
    <t>Payment terms (days)</t>
  </si>
  <si>
    <t>Average response time (days)</t>
  </si>
  <si>
    <t>Packaging flexibility (in # of desired formats)</t>
  </si>
  <si>
    <t>Final payment term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</si>
</sst>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00"/>
    <numFmt numFmtId="165" formatCode="m/d/yyyy"/>
    <numFmt numFmtId="166" formatCode="_(&quot;$&quot;* #,##0_);_(&quot;$&quot;* \(#,##0\);_(&quot;$&quot;* &quot;-&quot;??_);_(@_)"/>
    <numFmt numFmtId="167" formatCode="&quot;$&quot;#,##0"/>
    <numFmt numFmtId="168" formatCode="_(&quot;$&quot;* #,##0.00_);_(&quot;$&quot;* \(#,##0.00\);_(&quot;$&quot;* &quot;-&quot;??_);_(@_)"/>
  </numFmts>
  <fonts count="6">
    <font>
      <sz val="11.0"/>
      <color theme="1"/>
      <name val="Calibri"/>
      <scheme val="minor"/>
    </font>
    <font>
      <sz val="10.0"/>
      <color theme="1"/>
      <name val="Arimo"/>
    </font>
    <font>
      <sz val="11.0"/>
      <color rgb="FF006100"/>
      <name val="Calibri"/>
    </font>
    <font>
      <sz val="11.0"/>
      <color theme="1"/>
      <name val="Calibri"/>
    </font>
    <font>
      <sz val="11.0"/>
      <color rgb="FF9C0006"/>
      <name val="Calibri"/>
    </font>
    <font/>
  </fonts>
  <fills count="5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rgb="FFFFC7CE"/>
        <bgColor rgb="FFFFC7CE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" numFmtId="165" xfId="0" applyAlignment="1" applyFont="1" applyNumberFormat="1">
      <alignment horizontal="center" readingOrder="0"/>
    </xf>
    <xf borderId="0" fillId="0" fontId="1" numFmtId="0" xfId="0" applyAlignment="1" applyFont="1">
      <alignment horizontal="left"/>
    </xf>
    <xf borderId="1" fillId="0" fontId="1" numFmtId="0" xfId="0" applyAlignment="1" applyBorder="1" applyFont="1">
      <alignment horizontal="left"/>
    </xf>
    <xf borderId="1" fillId="0" fontId="1" numFmtId="0" xfId="0" applyBorder="1" applyFont="1"/>
    <xf borderId="1" fillId="0" fontId="1" numFmtId="0" xfId="0" applyAlignment="1" applyBorder="1" applyFont="1">
      <alignment horizontal="center" textRotation="90"/>
    </xf>
    <xf borderId="1" fillId="2" fontId="2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/>
    </xf>
    <xf borderId="1" fillId="0" fontId="1" numFmtId="164" xfId="0" applyAlignment="1" applyBorder="1" applyFont="1" applyNumberFormat="1">
      <alignment horizontal="center" textRotation="90"/>
    </xf>
    <xf borderId="1" fillId="0" fontId="1" numFmtId="2" xfId="0" applyAlignment="1" applyBorder="1" applyFont="1" applyNumberFormat="1">
      <alignment horizontal="center" textRotation="90"/>
    </xf>
    <xf borderId="1" fillId="0" fontId="1" numFmtId="2" xfId="0" applyAlignment="1" applyBorder="1" applyFont="1" applyNumberFormat="1">
      <alignment horizontal="center" shrinkToFit="0" vertical="center" wrapText="1"/>
    </xf>
    <xf borderId="1" fillId="0" fontId="1" numFmtId="2" xfId="0" applyAlignment="1" applyBorder="1" applyFont="1" applyNumberFormat="1">
      <alignment horizontal="center"/>
    </xf>
    <xf borderId="2" fillId="3" fontId="3" numFmtId="0" xfId="0" applyAlignment="1" applyBorder="1" applyFill="1" applyFont="1">
      <alignment horizontal="left"/>
    </xf>
    <xf borderId="3" fillId="0" fontId="1" numFmtId="0" xfId="0" applyBorder="1" applyFont="1"/>
    <xf borderId="2" fillId="3" fontId="3" numFmtId="0" xfId="0" applyAlignment="1" applyBorder="1" applyFont="1">
      <alignment horizontal="center"/>
    </xf>
    <xf borderId="2" fillId="2" fontId="2" numFmtId="166" xfId="0" applyAlignment="1" applyBorder="1" applyFont="1" applyNumberFormat="1">
      <alignment horizontal="right" readingOrder="0"/>
    </xf>
    <xf borderId="2" fillId="2" fontId="2" numFmtId="167" xfId="0" applyAlignment="1" applyBorder="1" applyFont="1" applyNumberFormat="1">
      <alignment horizontal="right" readingOrder="0"/>
    </xf>
    <xf borderId="2" fillId="2" fontId="2" numFmtId="0" xfId="0" applyAlignment="1" applyBorder="1" applyFont="1">
      <alignment horizontal="right"/>
    </xf>
    <xf borderId="3" fillId="0" fontId="1" numFmtId="0" xfId="0" applyAlignment="1" applyBorder="1" applyFont="1">
      <alignment horizontal="center"/>
    </xf>
    <xf borderId="2" fillId="3" fontId="3" numFmtId="0" xfId="0" applyBorder="1" applyFont="1"/>
    <xf borderId="2" fillId="2" fontId="2" numFmtId="9" xfId="0" applyAlignment="1" applyBorder="1" applyFont="1" applyNumberFormat="1">
      <alignment readingOrder="0"/>
    </xf>
    <xf borderId="3" fillId="0" fontId="3" numFmtId="168" xfId="0" applyAlignment="1" applyBorder="1" applyFont="1" applyNumberFormat="1">
      <alignment horizontal="center"/>
    </xf>
    <xf borderId="3" fillId="0" fontId="3" numFmtId="164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/>
    </xf>
    <xf borderId="4" fillId="0" fontId="1" numFmtId="2" xfId="0" applyAlignment="1" applyBorder="1" applyFont="1" applyNumberFormat="1">
      <alignment horizontal="center"/>
    </xf>
    <xf borderId="4" fillId="2" fontId="2" numFmtId="0" xfId="0" applyAlignment="1" applyBorder="1" applyFont="1">
      <alignment horizontal="left" readingOrder="0"/>
    </xf>
    <xf borderId="4" fillId="0" fontId="1" numFmtId="0" xfId="0" applyBorder="1" applyFont="1"/>
    <xf borderId="4" fillId="2" fontId="2" numFmtId="0" xfId="0" applyAlignment="1" applyBorder="1" applyFont="1">
      <alignment horizontal="center"/>
    </xf>
    <xf borderId="4" fillId="2" fontId="2" numFmtId="167" xfId="0" applyAlignment="1" applyBorder="1" applyFont="1" applyNumberFormat="1">
      <alignment horizontal="right" readingOrder="0"/>
    </xf>
    <xf borderId="4" fillId="2" fontId="2" numFmtId="0" xfId="0" applyAlignment="1" applyBorder="1" applyFont="1">
      <alignment horizontal="right"/>
    </xf>
    <xf borderId="4" fillId="0" fontId="1" numFmtId="0" xfId="0" applyAlignment="1" applyBorder="1" applyFont="1">
      <alignment horizontal="center"/>
    </xf>
    <xf borderId="4" fillId="2" fontId="2" numFmtId="0" xfId="0" applyBorder="1" applyFont="1"/>
    <xf borderId="4" fillId="0" fontId="3" numFmtId="9" xfId="0" applyBorder="1" applyFont="1" applyNumberFormat="1"/>
    <xf borderId="4" fillId="0" fontId="1" numFmtId="167" xfId="0" applyAlignment="1" applyBorder="1" applyFont="1" applyNumberFormat="1">
      <alignment horizontal="center"/>
    </xf>
    <xf borderId="4" fillId="0" fontId="1" numFmtId="164" xfId="0" applyAlignment="1" applyBorder="1" applyFont="1" applyNumberFormat="1">
      <alignment horizontal="center"/>
    </xf>
    <xf borderId="4" fillId="2" fontId="2" numFmtId="0" xfId="0" applyAlignment="1" applyBorder="1" applyFont="1">
      <alignment horizontal="left"/>
    </xf>
    <xf borderId="4" fillId="2" fontId="2" numFmtId="0" xfId="0" applyAlignment="1" applyBorder="1" applyFont="1">
      <alignment horizontal="right" readingOrder="0"/>
    </xf>
    <xf borderId="4" fillId="2" fontId="2" numFmtId="0" xfId="0" applyAlignment="1" applyBorder="1" applyFont="1">
      <alignment horizontal="center" readingOrder="0"/>
    </xf>
    <xf borderId="4" fillId="2" fontId="2" numFmtId="0" xfId="0" applyAlignment="1" applyBorder="1" applyFont="1">
      <alignment readingOrder="0"/>
    </xf>
    <xf borderId="4" fillId="0" fontId="3" numFmtId="0" xfId="0" applyAlignment="1" applyBorder="1" applyFont="1">
      <alignment horizontal="center"/>
    </xf>
    <xf borderId="4" fillId="0" fontId="3" numFmtId="164" xfId="0" applyAlignment="1" applyBorder="1" applyFont="1" applyNumberFormat="1">
      <alignment horizontal="center"/>
    </xf>
    <xf borderId="4" fillId="2" fontId="2" numFmtId="168" xfId="0" applyAlignment="1" applyBorder="1" applyFont="1" applyNumberFormat="1">
      <alignment horizontal="right"/>
    </xf>
    <xf borderId="4" fillId="2" fontId="2" numFmtId="10" xfId="0" applyAlignment="1" applyBorder="1" applyFont="1" applyNumberFormat="1">
      <alignment horizontal="right"/>
    </xf>
    <xf borderId="1" fillId="3" fontId="3" numFmtId="0" xfId="0" applyAlignment="1" applyBorder="1" applyFont="1">
      <alignment horizontal="left"/>
    </xf>
    <xf borderId="1" fillId="3" fontId="3" numFmtId="0" xfId="0" applyAlignment="1" applyBorder="1" applyFont="1">
      <alignment horizontal="center"/>
    </xf>
    <xf borderId="1" fillId="3" fontId="1" numFmtId="0" xfId="0" applyBorder="1" applyFont="1"/>
    <xf borderId="1" fillId="3" fontId="3" numFmtId="0" xfId="0" applyAlignment="1" applyBorder="1" applyFont="1">
      <alignment horizontal="right"/>
    </xf>
    <xf borderId="1" fillId="3" fontId="3" numFmtId="0" xfId="0" applyBorder="1" applyFont="1"/>
    <xf borderId="1" fillId="2" fontId="2" numFmtId="9" xfId="0" applyAlignment="1" applyBorder="1" applyFont="1" applyNumberFormat="1">
      <alignment readingOrder="0"/>
    </xf>
    <xf borderId="1" fillId="0" fontId="1" numFmtId="164" xfId="0" applyAlignment="1" applyBorder="1" applyFont="1" applyNumberFormat="1">
      <alignment horizontal="center"/>
    </xf>
    <xf borderId="3" fillId="0" fontId="1" numFmtId="0" xfId="0" applyAlignment="1" applyBorder="1" applyFont="1">
      <alignment horizontal="left"/>
    </xf>
    <xf borderId="3" fillId="0" fontId="1" numFmtId="0" xfId="0" applyAlignment="1" applyBorder="1" applyFont="1">
      <alignment horizontal="right"/>
    </xf>
    <xf borderId="3" fillId="0" fontId="1" numFmtId="164" xfId="0" applyAlignment="1" applyBorder="1" applyFont="1" applyNumberFormat="1">
      <alignment horizontal="center"/>
    </xf>
    <xf borderId="5" fillId="4" fontId="4" numFmtId="2" xfId="0" applyAlignment="1" applyBorder="1" applyFill="1" applyFont="1" applyNumberFormat="1">
      <alignment horizontal="center"/>
    </xf>
    <xf borderId="6" fillId="0" fontId="5" numFmtId="0" xfId="0" applyBorder="1" applyFont="1"/>
    <xf borderId="7" fillId="0" fontId="5" numFmtId="0" xfId="0" applyBorder="1" applyFont="1"/>
    <xf borderId="8" fillId="0" fontId="1" numFmtId="2" xfId="0" applyAlignment="1" applyBorder="1" applyFont="1" applyNumberFormat="1">
      <alignment horizontal="center"/>
    </xf>
    <xf borderId="8" fillId="0" fontId="1" numFmtId="0" xfId="0" applyAlignment="1" applyBorder="1" applyFont="1">
      <alignment horizontal="center"/>
    </xf>
    <xf borderId="1" fillId="3" fontId="3" numFmtId="0" xfId="0" applyAlignment="1" applyBorder="1" applyFont="1">
      <alignment horizontal="center" shrinkToFit="0" vertical="center" wrapText="1"/>
    </xf>
    <xf borderId="2" fillId="2" fontId="2" numFmtId="0" xfId="0" applyAlignment="1" applyBorder="1" applyFont="1">
      <alignment horizontal="left"/>
    </xf>
    <xf borderId="2" fillId="2" fontId="2" numFmtId="0" xfId="0" applyAlignment="1" applyBorder="1" applyFont="1">
      <alignment horizontal="center"/>
    </xf>
    <xf borderId="2" fillId="2" fontId="2" numFmtId="0" xfId="0" applyAlignment="1" applyBorder="1" applyFont="1">
      <alignment horizontal="right" readingOrder="0"/>
    </xf>
    <xf borderId="2" fillId="2" fontId="2" numFmtId="0" xfId="0" applyBorder="1" applyFont="1"/>
    <xf borderId="2" fillId="2" fontId="2" numFmtId="0" xfId="0" applyAlignment="1" applyBorder="1" applyFont="1">
      <alignment readingOrder="0"/>
    </xf>
    <xf borderId="3" fillId="0" fontId="3" numFmtId="9" xfId="0" applyBorder="1" applyFont="1" applyNumberFormat="1"/>
    <xf borderId="4" fillId="0" fontId="1" numFmtId="9" xfId="0" applyAlignment="1" applyBorder="1" applyFont="1" applyNumberFormat="1">
      <alignment horizontal="center"/>
    </xf>
    <xf borderId="2" fillId="2" fontId="2" numFmtId="0" xfId="0" applyAlignment="1" applyBorder="1" applyFont="1">
      <alignment horizontal="left" readingOrder="0"/>
    </xf>
    <xf borderId="4" fillId="2" fontId="2" numFmtId="9" xfId="0" applyAlignment="1" applyBorder="1" applyFont="1" applyNumberFormat="1">
      <alignment horizontal="right" readingOrder="0"/>
    </xf>
    <xf borderId="1" fillId="2" fontId="2" numFmtId="0" xfId="0" applyAlignment="1" applyBorder="1" applyFont="1">
      <alignment horizontal="left"/>
    </xf>
    <xf borderId="1" fillId="2" fontId="2" numFmtId="0" xfId="0" applyAlignment="1" applyBorder="1" applyFont="1">
      <alignment horizontal="center"/>
    </xf>
    <xf borderId="1" fillId="2" fontId="2" numFmtId="0" xfId="0" applyAlignment="1" applyBorder="1" applyFont="1">
      <alignment horizontal="right"/>
    </xf>
    <xf borderId="1" fillId="2" fontId="2" numFmtId="0" xfId="0" applyBorder="1" applyFont="1"/>
    <xf borderId="1" fillId="0" fontId="3" numFmtId="9" xfId="0" applyBorder="1" applyFont="1" applyNumberForma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86"/>
    <col customWidth="1" min="2" max="2" width="39.71"/>
    <col customWidth="1" min="3" max="3" width="0.86"/>
    <col customWidth="1" min="4" max="5" width="3.29"/>
    <col customWidth="1" min="6" max="6" width="0.86"/>
    <col customWidth="1" min="7" max="7" width="12.0"/>
    <col customWidth="1" min="8" max="9" width="12.43"/>
    <col customWidth="1" min="10" max="10" width="11.57"/>
    <col customWidth="1" min="11" max="11" width="10.0"/>
    <col customWidth="1" hidden="1" min="12" max="14" width="10.0"/>
    <col customWidth="1" min="15" max="15" width="0.86"/>
    <col customWidth="1" min="16" max="17" width="5.29"/>
    <col customWidth="1" min="18" max="18" width="0.86"/>
    <col customWidth="1" min="19" max="19" width="12.57"/>
    <col customWidth="1" min="20" max="20" width="11.57"/>
    <col customWidth="1" min="21" max="21" width="0.86"/>
    <col customWidth="1" min="22" max="22" width="14.71"/>
    <col customWidth="1" min="23" max="23" width="10.57"/>
    <col customWidth="1" min="24" max="24" width="11.43"/>
    <col customWidth="1" min="25" max="26" width="10.0"/>
    <col customWidth="1" hidden="1" min="27" max="29" width="10.0"/>
    <col customWidth="1" min="30" max="30" width="0.86"/>
    <col customWidth="1" min="31" max="35" width="10.0"/>
    <col customWidth="1" hidden="1" min="36" max="38" width="10.0"/>
    <col customWidth="1" min="39" max="39" width="0.86"/>
    <col customWidth="1" min="40" max="44" width="10.0"/>
    <col customWidth="1" hidden="1" min="45" max="47" width="10.0"/>
    <col customWidth="1" min="48" max="48" width="9.14"/>
  </cols>
  <sheetData>
    <row r="1">
      <c r="A1" s="1" t="s">
        <v>0</v>
      </c>
      <c r="R1" s="2"/>
      <c r="S1" s="3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3"/>
    </row>
    <row r="2">
      <c r="A2" s="6">
        <v>45667.0</v>
      </c>
      <c r="B2" s="7"/>
      <c r="C2" s="2"/>
      <c r="D2" s="3" t="s">
        <v>1</v>
      </c>
      <c r="F2" s="2"/>
      <c r="G2" s="3" t="s">
        <v>2</v>
      </c>
      <c r="O2" s="3"/>
      <c r="P2" s="3"/>
      <c r="Q2" s="3"/>
      <c r="R2" s="2"/>
      <c r="S2" s="3"/>
      <c r="T2" s="4"/>
      <c r="U2" s="5"/>
      <c r="V2" s="5" t="s">
        <v>3</v>
      </c>
      <c r="AD2" s="5"/>
      <c r="AE2" s="5" t="s">
        <v>4</v>
      </c>
      <c r="AM2" s="5"/>
      <c r="AN2" s="5" t="s">
        <v>5</v>
      </c>
      <c r="AV2" s="3"/>
    </row>
    <row r="3">
      <c r="A3" s="3"/>
      <c r="B3" s="8" t="s">
        <v>6</v>
      </c>
      <c r="C3" s="9"/>
      <c r="D3" s="10" t="s">
        <v>7</v>
      </c>
      <c r="E3" s="10" t="s">
        <v>8</v>
      </c>
      <c r="F3" s="9"/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/>
      <c r="M3" s="11"/>
      <c r="N3" s="12" t="s">
        <v>14</v>
      </c>
      <c r="O3" s="13"/>
      <c r="P3" s="10" t="s">
        <v>15</v>
      </c>
      <c r="Q3" s="10" t="s">
        <v>16</v>
      </c>
      <c r="R3" s="9"/>
      <c r="S3" s="10" t="s">
        <v>17</v>
      </c>
      <c r="T3" s="14" t="s">
        <v>18</v>
      </c>
      <c r="U3" s="15"/>
      <c r="V3" s="16" t="str">
        <f t="shared" ref="V3:AC3" si="1">G3</f>
        <v>Option 1</v>
      </c>
      <c r="W3" s="16" t="str">
        <f t="shared" si="1"/>
        <v>Option 2</v>
      </c>
      <c r="X3" s="16" t="str">
        <f t="shared" si="1"/>
        <v>Option 3</v>
      </c>
      <c r="Y3" s="16" t="str">
        <f t="shared" si="1"/>
        <v>Option 4</v>
      </c>
      <c r="Z3" s="16" t="str">
        <f t="shared" si="1"/>
        <v>Option 5</v>
      </c>
      <c r="AA3" s="16" t="str">
        <f t="shared" si="1"/>
        <v/>
      </c>
      <c r="AB3" s="16" t="str">
        <f t="shared" si="1"/>
        <v/>
      </c>
      <c r="AC3" s="16" t="str">
        <f t="shared" si="1"/>
        <v>Last option</v>
      </c>
      <c r="AD3" s="17"/>
      <c r="AE3" s="16" t="str">
        <f t="shared" ref="AE3:AL3" si="2">G3</f>
        <v>Option 1</v>
      </c>
      <c r="AF3" s="16" t="str">
        <f t="shared" si="2"/>
        <v>Option 2</v>
      </c>
      <c r="AG3" s="16" t="str">
        <f t="shared" si="2"/>
        <v>Option 3</v>
      </c>
      <c r="AH3" s="16" t="str">
        <f t="shared" si="2"/>
        <v>Option 4</v>
      </c>
      <c r="AI3" s="16" t="str">
        <f t="shared" si="2"/>
        <v>Option 5</v>
      </c>
      <c r="AJ3" s="16" t="str">
        <f t="shared" si="2"/>
        <v/>
      </c>
      <c r="AK3" s="16" t="str">
        <f t="shared" si="2"/>
        <v/>
      </c>
      <c r="AL3" s="16" t="str">
        <f t="shared" si="2"/>
        <v>Last option</v>
      </c>
      <c r="AM3" s="17"/>
      <c r="AN3" s="16" t="str">
        <f t="shared" ref="AN3:AU3" si="3">AE3</f>
        <v>Option 1</v>
      </c>
      <c r="AO3" s="16" t="str">
        <f t="shared" si="3"/>
        <v>Option 2</v>
      </c>
      <c r="AP3" s="16" t="str">
        <f t="shared" si="3"/>
        <v>Option 3</v>
      </c>
      <c r="AQ3" s="16" t="str">
        <f t="shared" si="3"/>
        <v>Option 4</v>
      </c>
      <c r="AR3" s="16" t="str">
        <f t="shared" si="3"/>
        <v>Option 5</v>
      </c>
      <c r="AS3" s="16" t="str">
        <f t="shared" si="3"/>
        <v/>
      </c>
      <c r="AT3" s="16" t="str">
        <f t="shared" si="3"/>
        <v/>
      </c>
      <c r="AU3" s="16" t="str">
        <f t="shared" si="3"/>
        <v>Last option</v>
      </c>
      <c r="AV3" s="3"/>
    </row>
    <row r="4">
      <c r="A4" s="3"/>
      <c r="B4" s="18" t="s">
        <v>19</v>
      </c>
      <c r="C4" s="19"/>
      <c r="D4" s="20" t="s">
        <v>20</v>
      </c>
      <c r="E4" s="20"/>
      <c r="F4" s="19"/>
      <c r="G4" s="21">
        <v>150000.0</v>
      </c>
      <c r="H4" s="21">
        <v>250000.0</v>
      </c>
      <c r="I4" s="21">
        <v>300000.0</v>
      </c>
      <c r="J4" s="21">
        <v>175000.0</v>
      </c>
      <c r="K4" s="22">
        <v>350000.0</v>
      </c>
      <c r="L4" s="23"/>
      <c r="M4" s="23"/>
      <c r="N4" s="23"/>
      <c r="O4" s="24"/>
      <c r="P4" s="25">
        <f>Q4*(SUM(P5:P22)/(1-Q4-Q23))</f>
        <v>9</v>
      </c>
      <c r="Q4" s="26">
        <v>0.4</v>
      </c>
      <c r="R4" s="19"/>
      <c r="S4" s="27">
        <f t="shared" ref="S4:S22" si="7">IF(H4="","",AVERAGE(G4:N4))</f>
        <v>245000</v>
      </c>
      <c r="T4" s="28">
        <f t="shared" ref="T4:T22" si="8">IF(H4="","",STDEV(G4:N4))</f>
        <v>83666.00265</v>
      </c>
      <c r="U4" s="29"/>
      <c r="V4" s="30">
        <f t="shared" ref="V4:AC4" si="4">IF(OR(AND($D4="",$E4=""),$P4="",G4="",MAX($G4:$N4)-MIN($G4:$N4)=0),"",(G4/$S4)^IF($D4="",$P4,-$P4))</f>
        <v>82.73198181</v>
      </c>
      <c r="W4" s="30">
        <f t="shared" si="4"/>
        <v>0.8337477621</v>
      </c>
      <c r="X4" s="30">
        <f t="shared" si="4"/>
        <v>0.161585902</v>
      </c>
      <c r="Y4" s="30">
        <f t="shared" si="4"/>
        <v>20.66104678</v>
      </c>
      <c r="Z4" s="30">
        <f t="shared" si="4"/>
        <v>0.040353607</v>
      </c>
      <c r="AA4" s="30" t="str">
        <f t="shared" si="4"/>
        <v/>
      </c>
      <c r="AB4" s="30" t="str">
        <f t="shared" si="4"/>
        <v/>
      </c>
      <c r="AC4" s="30" t="str">
        <f t="shared" si="4"/>
        <v/>
      </c>
      <c r="AD4" s="29"/>
      <c r="AE4" s="29">
        <f t="shared" ref="AE4:AL4" si="5">IF(OR(AND($D4="",$E4=""),$P4="",G4="",MAX($G4:$N4)-MIN($G4:$N4)=0),"",(G4/$S4)*IF($D4="",$P4,-$P4))</f>
        <v>-5.510204082</v>
      </c>
      <c r="AF4" s="29">
        <f t="shared" si="5"/>
        <v>-9.183673469</v>
      </c>
      <c r="AG4" s="29">
        <f t="shared" si="5"/>
        <v>-11.02040816</v>
      </c>
      <c r="AH4" s="29">
        <f t="shared" si="5"/>
        <v>-6.428571429</v>
      </c>
      <c r="AI4" s="29">
        <f t="shared" si="5"/>
        <v>-12.85714286</v>
      </c>
      <c r="AJ4" s="29" t="str">
        <f t="shared" si="5"/>
        <v/>
      </c>
      <c r="AK4" s="29" t="str">
        <f t="shared" si="5"/>
        <v/>
      </c>
      <c r="AL4" s="29" t="str">
        <f t="shared" si="5"/>
        <v/>
      </c>
      <c r="AM4" s="29"/>
      <c r="AN4" s="29">
        <f t="shared" ref="AN4:AU4" si="6">IF(OR(AND($D4="",$E4=""),$P4="",G4="",MAX($G4:$N4)-MIN($G4:$N4)=0),"",(G4-$S4)*IF($D4="",$P4,-$P4)/$T4)</f>
        <v>10.21920461</v>
      </c>
      <c r="AO4" s="29">
        <f t="shared" si="6"/>
        <v>-0.5378528742</v>
      </c>
      <c r="AP4" s="29">
        <f t="shared" si="6"/>
        <v>-5.916381616</v>
      </c>
      <c r="AQ4" s="29">
        <f t="shared" si="6"/>
        <v>7.529940239</v>
      </c>
      <c r="AR4" s="29">
        <f t="shared" si="6"/>
        <v>-11.29491036</v>
      </c>
      <c r="AS4" s="29" t="str">
        <f t="shared" si="6"/>
        <v/>
      </c>
      <c r="AT4" s="29" t="str">
        <f t="shared" si="6"/>
        <v/>
      </c>
      <c r="AU4" s="29" t="str">
        <f t="shared" si="6"/>
        <v/>
      </c>
      <c r="AV4" s="3"/>
    </row>
    <row r="5">
      <c r="A5" s="3"/>
      <c r="B5" s="31" t="s">
        <v>21</v>
      </c>
      <c r="C5" s="32"/>
      <c r="D5" s="33" t="s">
        <v>20</v>
      </c>
      <c r="E5" s="33"/>
      <c r="F5" s="32"/>
      <c r="G5" s="34">
        <v>40000.0</v>
      </c>
      <c r="H5" s="34">
        <v>20000.0</v>
      </c>
      <c r="I5" s="34">
        <v>6500.0</v>
      </c>
      <c r="J5" s="34">
        <v>30000.0</v>
      </c>
      <c r="K5" s="34">
        <v>30000.0</v>
      </c>
      <c r="L5" s="35"/>
      <c r="M5" s="35"/>
      <c r="N5" s="35"/>
      <c r="O5" s="36"/>
      <c r="P5" s="37">
        <v>3.0</v>
      </c>
      <c r="Q5" s="38">
        <f t="shared" ref="Q5:Q22" si="12">P5/(SUM($P$4:$P$23))</f>
        <v>0.1333333333</v>
      </c>
      <c r="R5" s="32"/>
      <c r="S5" s="39">
        <f t="shared" si="7"/>
        <v>25300</v>
      </c>
      <c r="T5" s="40">
        <f t="shared" si="8"/>
        <v>12666.88596</v>
      </c>
      <c r="U5" s="30"/>
      <c r="V5" s="30">
        <f t="shared" ref="V5:AC5" si="9">IF(OR(AND($D5="",$E5=""),$P5="",G5="",MAX($G5:$N5)-MIN($G5:$N5)=0),"",(G5/$S5)^IF($D5="",$P5,-$P5))</f>
        <v>0.2530355781</v>
      </c>
      <c r="W5" s="30">
        <f t="shared" si="9"/>
        <v>2.024284625</v>
      </c>
      <c r="X5" s="30">
        <f t="shared" si="9"/>
        <v>58.96869185</v>
      </c>
      <c r="Y5" s="30">
        <f t="shared" si="9"/>
        <v>0.599788037</v>
      </c>
      <c r="Z5" s="30">
        <f t="shared" si="9"/>
        <v>0.599788037</v>
      </c>
      <c r="AA5" s="30" t="str">
        <f t="shared" si="9"/>
        <v/>
      </c>
      <c r="AB5" s="30" t="str">
        <f t="shared" si="9"/>
        <v/>
      </c>
      <c r="AC5" s="30" t="str">
        <f t="shared" si="9"/>
        <v/>
      </c>
      <c r="AD5" s="30"/>
      <c r="AE5" s="29">
        <f t="shared" ref="AE5:AL5" si="10">IF(OR(AND($D5="",$E5=""),$P5="",G5="",MAX($G5:$N5)-MIN($G5:$N5)=0),"",(G5/$S5)*IF($D5="",$P5,-$P5))</f>
        <v>-4.743083004</v>
      </c>
      <c r="AF5" s="29">
        <f t="shared" si="10"/>
        <v>-2.371541502</v>
      </c>
      <c r="AG5" s="29">
        <f t="shared" si="10"/>
        <v>-0.7707509881</v>
      </c>
      <c r="AH5" s="29">
        <f t="shared" si="10"/>
        <v>-3.557312253</v>
      </c>
      <c r="AI5" s="29">
        <f t="shared" si="10"/>
        <v>-3.557312253</v>
      </c>
      <c r="AJ5" s="29" t="str">
        <f t="shared" si="10"/>
        <v/>
      </c>
      <c r="AK5" s="29" t="str">
        <f t="shared" si="10"/>
        <v/>
      </c>
      <c r="AL5" s="29" t="str">
        <f t="shared" si="10"/>
        <v/>
      </c>
      <c r="AM5" s="30"/>
      <c r="AN5" s="29">
        <f t="shared" ref="AN5:AU5" si="11">IF(OR(AND($D5="",$E5=""),$P5="",G5="",MAX($G5:$N5)-MIN($G5:$N5)=0),"",(G5-$S5)*IF($D5="",$P5,-$P5)/$T5)</f>
        <v>-3.481518672</v>
      </c>
      <c r="AO5" s="29">
        <f t="shared" si="11"/>
        <v>1.255241426</v>
      </c>
      <c r="AP5" s="29">
        <f t="shared" si="11"/>
        <v>4.452554492</v>
      </c>
      <c r="AQ5" s="29">
        <f t="shared" si="11"/>
        <v>-1.113138623</v>
      </c>
      <c r="AR5" s="29">
        <f t="shared" si="11"/>
        <v>-1.113138623</v>
      </c>
      <c r="AS5" s="29" t="str">
        <f t="shared" si="11"/>
        <v/>
      </c>
      <c r="AT5" s="29" t="str">
        <f t="shared" si="11"/>
        <v/>
      </c>
      <c r="AU5" s="29" t="str">
        <f t="shared" si="11"/>
        <v/>
      </c>
      <c r="AV5" s="3"/>
    </row>
    <row r="6">
      <c r="A6" s="3"/>
      <c r="B6" s="41" t="s">
        <v>22</v>
      </c>
      <c r="C6" s="32"/>
      <c r="D6" s="33" t="s">
        <v>20</v>
      </c>
      <c r="E6" s="33"/>
      <c r="F6" s="32"/>
      <c r="G6" s="35">
        <v>6.0</v>
      </c>
      <c r="H6" s="35">
        <v>10.0</v>
      </c>
      <c r="I6" s="42">
        <v>14.0</v>
      </c>
      <c r="J6" s="42">
        <v>1.0</v>
      </c>
      <c r="K6" s="42">
        <v>8.0</v>
      </c>
      <c r="L6" s="35"/>
      <c r="M6" s="35"/>
      <c r="N6" s="35"/>
      <c r="O6" s="36"/>
      <c r="P6" s="37">
        <v>1.0</v>
      </c>
      <c r="Q6" s="38">
        <f t="shared" si="12"/>
        <v>0.04444444444</v>
      </c>
      <c r="R6" s="32"/>
      <c r="S6" s="36">
        <f t="shared" si="7"/>
        <v>7.8</v>
      </c>
      <c r="T6" s="40">
        <f t="shared" si="8"/>
        <v>4.816637832</v>
      </c>
      <c r="U6" s="30"/>
      <c r="V6" s="30">
        <f t="shared" ref="V6:AC6" si="13">IF(OR(AND($D6="",$E6=""),$P6="",G6="",MAX($G6:$N6)-MIN($G6:$N6)=0),"",(G6/$S6)^IF($D6="",$P6,-$P6))</f>
        <v>1.3</v>
      </c>
      <c r="W6" s="30">
        <f t="shared" si="13"/>
        <v>0.78</v>
      </c>
      <c r="X6" s="30">
        <f t="shared" si="13"/>
        <v>0.5571428571</v>
      </c>
      <c r="Y6" s="30">
        <f t="shared" si="13"/>
        <v>7.8</v>
      </c>
      <c r="Z6" s="30">
        <f t="shared" si="13"/>
        <v>0.975</v>
      </c>
      <c r="AA6" s="30" t="str">
        <f t="shared" si="13"/>
        <v/>
      </c>
      <c r="AB6" s="30" t="str">
        <f t="shared" si="13"/>
        <v/>
      </c>
      <c r="AC6" s="30" t="str">
        <f t="shared" si="13"/>
        <v/>
      </c>
      <c r="AD6" s="30"/>
      <c r="AE6" s="29">
        <f t="shared" ref="AE6:AL6" si="14">IF(OR(AND($D6="",$E6=""),$P6="",G6="",MAX($G6:$N6)-MIN($G6:$N6)=0),"",(G6/$S6)*IF($D6="",$P6,-$P6))</f>
        <v>-0.7692307692</v>
      </c>
      <c r="AF6" s="29">
        <f t="shared" si="14"/>
        <v>-1.282051282</v>
      </c>
      <c r="AG6" s="29">
        <f t="shared" si="14"/>
        <v>-1.794871795</v>
      </c>
      <c r="AH6" s="29">
        <f t="shared" si="14"/>
        <v>-0.1282051282</v>
      </c>
      <c r="AI6" s="29">
        <f t="shared" si="14"/>
        <v>-1.025641026</v>
      </c>
      <c r="AJ6" s="29" t="str">
        <f t="shared" si="14"/>
        <v/>
      </c>
      <c r="AK6" s="29" t="str">
        <f t="shared" si="14"/>
        <v/>
      </c>
      <c r="AL6" s="29" t="str">
        <f t="shared" si="14"/>
        <v/>
      </c>
      <c r="AM6" s="30"/>
      <c r="AN6" s="29">
        <f t="shared" ref="AN6:AU6" si="15">IF(OR(AND($D6="",$E6=""),$P6="",G6="",MAX($G6:$N6)-MIN($G6:$N6)=0),"",(G6-$S6)*IF($D6="",$P6,-$P6)/$T6)</f>
        <v>0.3737046593</v>
      </c>
      <c r="AO6" s="29">
        <f t="shared" si="15"/>
        <v>-0.4567501392</v>
      </c>
      <c r="AP6" s="29">
        <f t="shared" si="15"/>
        <v>-1.287204938</v>
      </c>
      <c r="AQ6" s="29">
        <f t="shared" si="15"/>
        <v>1.411773158</v>
      </c>
      <c r="AR6" s="29">
        <f t="shared" si="15"/>
        <v>-0.04152273993</v>
      </c>
      <c r="AS6" s="29" t="str">
        <f t="shared" si="15"/>
        <v/>
      </c>
      <c r="AT6" s="29" t="str">
        <f t="shared" si="15"/>
        <v/>
      </c>
      <c r="AU6" s="29" t="str">
        <f t="shared" si="15"/>
        <v/>
      </c>
      <c r="AV6" s="3"/>
    </row>
    <row r="7">
      <c r="A7" s="3"/>
      <c r="B7" s="31" t="s">
        <v>23</v>
      </c>
      <c r="C7" s="32"/>
      <c r="D7" s="43" t="s">
        <v>20</v>
      </c>
      <c r="E7" s="33"/>
      <c r="F7" s="32"/>
      <c r="G7" s="34">
        <v>10000.0</v>
      </c>
      <c r="H7" s="34">
        <v>5000.0</v>
      </c>
      <c r="I7" s="34">
        <v>1500.0</v>
      </c>
      <c r="J7" s="34">
        <v>12000.0</v>
      </c>
      <c r="K7" s="34">
        <v>3000.0</v>
      </c>
      <c r="L7" s="35"/>
      <c r="M7" s="35"/>
      <c r="N7" s="35"/>
      <c r="O7" s="36"/>
      <c r="P7" s="44">
        <v>2.0</v>
      </c>
      <c r="Q7" s="38">
        <f t="shared" si="12"/>
        <v>0.08888888889</v>
      </c>
      <c r="R7" s="32"/>
      <c r="S7" s="39">
        <f t="shared" si="7"/>
        <v>6300</v>
      </c>
      <c r="T7" s="40">
        <f t="shared" si="8"/>
        <v>4522.167622</v>
      </c>
      <c r="U7" s="30"/>
      <c r="V7" s="30">
        <f t="shared" ref="V7:AC7" si="16">IF(OR(AND($D7="",$E7=""),$P7="",G7="",MAX($G7:$N7)-MIN($G7:$N7)=0),"",(G7/$S7)^IF($D7="",$P7,-$P7))</f>
        <v>0.3969</v>
      </c>
      <c r="W7" s="30">
        <f t="shared" si="16"/>
        <v>1.5876</v>
      </c>
      <c r="X7" s="30">
        <f t="shared" si="16"/>
        <v>17.64</v>
      </c>
      <c r="Y7" s="30">
        <f t="shared" si="16"/>
        <v>0.275625</v>
      </c>
      <c r="Z7" s="30">
        <f t="shared" si="16"/>
        <v>4.41</v>
      </c>
      <c r="AA7" s="30" t="str">
        <f t="shared" si="16"/>
        <v/>
      </c>
      <c r="AB7" s="30" t="str">
        <f t="shared" si="16"/>
        <v/>
      </c>
      <c r="AC7" s="30" t="str">
        <f t="shared" si="16"/>
        <v/>
      </c>
      <c r="AD7" s="30"/>
      <c r="AE7" s="29">
        <f t="shared" ref="AE7:AL7" si="17">IF(OR(AND($D7="",$E7=""),$P7="",G7="",MAX($G7:$N7)-MIN($G7:$N7)=0),"",(G7/$S7)*IF($D7="",$P7,-$P7))</f>
        <v>-3.174603175</v>
      </c>
      <c r="AF7" s="29">
        <f t="shared" si="17"/>
        <v>-1.587301587</v>
      </c>
      <c r="AG7" s="29">
        <f t="shared" si="17"/>
        <v>-0.4761904762</v>
      </c>
      <c r="AH7" s="29">
        <f t="shared" si="17"/>
        <v>-3.80952381</v>
      </c>
      <c r="AI7" s="29">
        <f t="shared" si="17"/>
        <v>-0.9523809524</v>
      </c>
      <c r="AJ7" s="29" t="str">
        <f t="shared" si="17"/>
        <v/>
      </c>
      <c r="AK7" s="29" t="str">
        <f t="shared" si="17"/>
        <v/>
      </c>
      <c r="AL7" s="29" t="str">
        <f t="shared" si="17"/>
        <v/>
      </c>
      <c r="AM7" s="30"/>
      <c r="AN7" s="29">
        <f t="shared" ref="AN7:AU7" si="18">IF(OR(AND($D7="",$E7=""),$P7="",G7="",MAX($G7:$N7)-MIN($G7:$N7)=0),"",(G7-$S7)*IF($D7="",$P7,-$P7)/$T7)</f>
        <v>-1.636383394</v>
      </c>
      <c r="AO7" s="29">
        <f t="shared" si="18"/>
        <v>0.5749455167</v>
      </c>
      <c r="AP7" s="29">
        <f t="shared" si="18"/>
        <v>2.122875754</v>
      </c>
      <c r="AQ7" s="29">
        <f t="shared" si="18"/>
        <v>-2.520914958</v>
      </c>
      <c r="AR7" s="29">
        <f t="shared" si="18"/>
        <v>1.459477081</v>
      </c>
      <c r="AS7" s="29" t="str">
        <f t="shared" si="18"/>
        <v/>
      </c>
      <c r="AT7" s="29" t="str">
        <f t="shared" si="18"/>
        <v/>
      </c>
      <c r="AU7" s="29" t="str">
        <f t="shared" si="18"/>
        <v/>
      </c>
      <c r="AV7" s="3"/>
    </row>
    <row r="8">
      <c r="A8" s="3"/>
      <c r="B8" s="31" t="s">
        <v>24</v>
      </c>
      <c r="C8" s="32"/>
      <c r="D8" s="43" t="s">
        <v>20</v>
      </c>
      <c r="E8" s="33"/>
      <c r="F8" s="32"/>
      <c r="G8" s="42">
        <v>5.0</v>
      </c>
      <c r="H8" s="42">
        <v>1.0</v>
      </c>
      <c r="I8" s="42">
        <v>21.0</v>
      </c>
      <c r="J8" s="42">
        <v>4.0</v>
      </c>
      <c r="K8" s="42">
        <v>14.0</v>
      </c>
      <c r="L8" s="35"/>
      <c r="M8" s="35"/>
      <c r="N8" s="35"/>
      <c r="O8" s="36"/>
      <c r="P8" s="37">
        <v>1.0</v>
      </c>
      <c r="Q8" s="38">
        <f t="shared" si="12"/>
        <v>0.04444444444</v>
      </c>
      <c r="R8" s="32"/>
      <c r="S8" s="45">
        <f t="shared" si="7"/>
        <v>9</v>
      </c>
      <c r="T8" s="46">
        <f t="shared" si="8"/>
        <v>8.276472679</v>
      </c>
      <c r="U8" s="30"/>
      <c r="V8" s="30">
        <f t="shared" ref="V8:AC8" si="19">IF(OR(AND($D8="",$E8=""),$P8="",G8="",MAX($G8:$N8)-MIN($G8:$N8)=0),"",(G8/$S8)^IF($D8="",$P8,-$P8))</f>
        <v>1.8</v>
      </c>
      <c r="W8" s="30">
        <f t="shared" si="19"/>
        <v>9</v>
      </c>
      <c r="X8" s="30">
        <f t="shared" si="19"/>
        <v>0.4285714286</v>
      </c>
      <c r="Y8" s="30">
        <f t="shared" si="19"/>
        <v>2.25</v>
      </c>
      <c r="Z8" s="30">
        <f t="shared" si="19"/>
        <v>0.6428571429</v>
      </c>
      <c r="AA8" s="30" t="str">
        <f t="shared" si="19"/>
        <v/>
      </c>
      <c r="AB8" s="30" t="str">
        <f t="shared" si="19"/>
        <v/>
      </c>
      <c r="AC8" s="30" t="str">
        <f t="shared" si="19"/>
        <v/>
      </c>
      <c r="AD8" s="30"/>
      <c r="AE8" s="29">
        <f t="shared" ref="AE8:AL8" si="20">IF(OR(AND($D8="",$E8=""),$P8="",G8="",MAX($G8:$N8)-MIN($G8:$N8)=0),"",(G8/$S8)*IF($D8="",$P8,-$P8))</f>
        <v>-0.5555555556</v>
      </c>
      <c r="AF8" s="29">
        <f t="shared" si="20"/>
        <v>-0.1111111111</v>
      </c>
      <c r="AG8" s="29">
        <f t="shared" si="20"/>
        <v>-2.333333333</v>
      </c>
      <c r="AH8" s="29">
        <f t="shared" si="20"/>
        <v>-0.4444444444</v>
      </c>
      <c r="AI8" s="29">
        <f t="shared" si="20"/>
        <v>-1.555555556</v>
      </c>
      <c r="AJ8" s="29" t="str">
        <f t="shared" si="20"/>
        <v/>
      </c>
      <c r="AK8" s="29" t="str">
        <f t="shared" si="20"/>
        <v/>
      </c>
      <c r="AL8" s="29" t="str">
        <f t="shared" si="20"/>
        <v/>
      </c>
      <c r="AM8" s="30"/>
      <c r="AN8" s="29">
        <f t="shared" ref="AN8:AU8" si="21">IF(OR(AND($D8="",$E8=""),$P8="",G8="",MAX($G8:$N8)-MIN($G8:$N8)=0),"",(G8-$S8)*IF($D8="",$P8,-$P8)/$T8)</f>
        <v>0.4832976747</v>
      </c>
      <c r="AO8" s="29">
        <f t="shared" si="21"/>
        <v>0.9665953493</v>
      </c>
      <c r="AP8" s="29">
        <f t="shared" si="21"/>
        <v>-1.449893024</v>
      </c>
      <c r="AQ8" s="29">
        <f t="shared" si="21"/>
        <v>0.6041220933</v>
      </c>
      <c r="AR8" s="29">
        <f t="shared" si="21"/>
        <v>-0.6041220933</v>
      </c>
      <c r="AS8" s="29" t="str">
        <f t="shared" si="21"/>
        <v/>
      </c>
      <c r="AT8" s="29" t="str">
        <f t="shared" si="21"/>
        <v/>
      </c>
      <c r="AU8" s="29" t="str">
        <f t="shared" si="21"/>
        <v/>
      </c>
      <c r="AV8" s="3"/>
    </row>
    <row r="9">
      <c r="A9" s="3"/>
      <c r="B9" s="31" t="s">
        <v>25</v>
      </c>
      <c r="C9" s="32"/>
      <c r="D9" s="43" t="s">
        <v>20</v>
      </c>
      <c r="E9" s="33"/>
      <c r="F9" s="32"/>
      <c r="G9" s="42">
        <v>120.0</v>
      </c>
      <c r="H9" s="42">
        <v>90.0</v>
      </c>
      <c r="I9" s="42">
        <v>10.0</v>
      </c>
      <c r="J9" s="42">
        <v>90.0</v>
      </c>
      <c r="K9" s="42">
        <v>15.0</v>
      </c>
      <c r="L9" s="35"/>
      <c r="M9" s="35"/>
      <c r="N9" s="35"/>
      <c r="O9" s="36"/>
      <c r="P9" s="44">
        <v>2.0</v>
      </c>
      <c r="Q9" s="38">
        <f t="shared" si="12"/>
        <v>0.08888888889</v>
      </c>
      <c r="R9" s="32"/>
      <c r="S9" s="45">
        <f t="shared" si="7"/>
        <v>65</v>
      </c>
      <c r="T9" s="46">
        <f t="shared" si="8"/>
        <v>49.49747468</v>
      </c>
      <c r="U9" s="30"/>
      <c r="V9" s="30">
        <f t="shared" ref="V9:AC9" si="22">IF(OR(AND($D9="",$E9=""),$P9="",G9="",MAX($G9:$N9)-MIN($G9:$N9)=0),"",(G9/$S9)^IF($D9="",$P9,-$P9))</f>
        <v>0.2934027778</v>
      </c>
      <c r="W9" s="30">
        <f t="shared" si="22"/>
        <v>0.5216049383</v>
      </c>
      <c r="X9" s="30">
        <f t="shared" si="22"/>
        <v>42.25</v>
      </c>
      <c r="Y9" s="30">
        <f t="shared" si="22"/>
        <v>0.5216049383</v>
      </c>
      <c r="Z9" s="30">
        <f t="shared" si="22"/>
        <v>18.77777778</v>
      </c>
      <c r="AA9" s="30" t="str">
        <f t="shared" si="22"/>
        <v/>
      </c>
      <c r="AB9" s="30" t="str">
        <f t="shared" si="22"/>
        <v/>
      </c>
      <c r="AC9" s="30" t="str">
        <f t="shared" si="22"/>
        <v/>
      </c>
      <c r="AD9" s="30"/>
      <c r="AE9" s="29">
        <f t="shared" ref="AE9:AL9" si="23">IF(OR(AND($D9="",$E9=""),$P9="",G9="",MAX($G9:$N9)-MIN($G9:$N9)=0),"",(G9/$S9)*IF($D9="",$P9,-$P9))</f>
        <v>-3.692307692</v>
      </c>
      <c r="AF9" s="29">
        <f t="shared" si="23"/>
        <v>-2.769230769</v>
      </c>
      <c r="AG9" s="29">
        <f t="shared" si="23"/>
        <v>-0.3076923077</v>
      </c>
      <c r="AH9" s="29">
        <f t="shared" si="23"/>
        <v>-2.769230769</v>
      </c>
      <c r="AI9" s="29">
        <f t="shared" si="23"/>
        <v>-0.4615384615</v>
      </c>
      <c r="AJ9" s="29" t="str">
        <f t="shared" si="23"/>
        <v/>
      </c>
      <c r="AK9" s="29" t="str">
        <f t="shared" si="23"/>
        <v/>
      </c>
      <c r="AL9" s="29" t="str">
        <f t="shared" si="23"/>
        <v/>
      </c>
      <c r="AM9" s="30"/>
      <c r="AN9" s="29">
        <f t="shared" ref="AN9:AU9" si="24">IF(OR(AND($D9="",$E9=""),$P9="",G9="",MAX($G9:$N9)-MIN($G9:$N9)=0),"",(G9-$S9)*IF($D9="",$P9,-$P9)/$T9)</f>
        <v>-2.222335598</v>
      </c>
      <c r="AO9" s="29">
        <f t="shared" si="24"/>
        <v>-1.010152545</v>
      </c>
      <c r="AP9" s="29">
        <f t="shared" si="24"/>
        <v>2.222335598</v>
      </c>
      <c r="AQ9" s="29">
        <f t="shared" si="24"/>
        <v>-1.010152545</v>
      </c>
      <c r="AR9" s="29">
        <f t="shared" si="24"/>
        <v>2.020305089</v>
      </c>
      <c r="AS9" s="29" t="str">
        <f t="shared" si="24"/>
        <v/>
      </c>
      <c r="AT9" s="29" t="str">
        <f t="shared" si="24"/>
        <v/>
      </c>
      <c r="AU9" s="29" t="str">
        <f t="shared" si="24"/>
        <v/>
      </c>
      <c r="AV9" s="3"/>
    </row>
    <row r="10" ht="12.75" customHeight="1">
      <c r="A10" s="3"/>
      <c r="B10" s="41"/>
      <c r="C10" s="32"/>
      <c r="D10" s="33"/>
      <c r="E10" s="33"/>
      <c r="F10" s="32"/>
      <c r="G10" s="35"/>
      <c r="H10" s="35"/>
      <c r="I10" s="35"/>
      <c r="J10" s="47"/>
      <c r="K10" s="35"/>
      <c r="L10" s="35"/>
      <c r="M10" s="35"/>
      <c r="N10" s="35"/>
      <c r="O10" s="36"/>
      <c r="P10" s="37"/>
      <c r="Q10" s="38">
        <f t="shared" si="12"/>
        <v>0</v>
      </c>
      <c r="R10" s="32"/>
      <c r="S10" s="45" t="str">
        <f t="shared" si="7"/>
        <v/>
      </c>
      <c r="T10" s="46" t="str">
        <f t="shared" si="8"/>
        <v/>
      </c>
      <c r="U10" s="30"/>
      <c r="V10" s="30" t="str">
        <f t="shared" ref="V10:AC10" si="25">IF(OR(AND($D10="",$E10=""),$P10="",G10="",MAX($G10:$N10)-MIN($G10:$N10)=0),"",(G10/$S10)^IF($D10="",$P10,-$P10))</f>
        <v/>
      </c>
      <c r="W10" s="30" t="str">
        <f t="shared" si="25"/>
        <v/>
      </c>
      <c r="X10" s="30" t="str">
        <f t="shared" si="25"/>
        <v/>
      </c>
      <c r="Y10" s="30" t="str">
        <f t="shared" si="25"/>
        <v/>
      </c>
      <c r="Z10" s="30" t="str">
        <f t="shared" si="25"/>
        <v/>
      </c>
      <c r="AA10" s="30" t="str">
        <f t="shared" si="25"/>
        <v/>
      </c>
      <c r="AB10" s="30" t="str">
        <f t="shared" si="25"/>
        <v/>
      </c>
      <c r="AC10" s="30" t="str">
        <f t="shared" si="25"/>
        <v/>
      </c>
      <c r="AD10" s="30"/>
      <c r="AE10" s="29" t="str">
        <f t="shared" ref="AE10:AL10" si="26">IF(OR(AND($D10="",$E10=""),$P10="",G10="",MAX($G10:$N10)-MIN($G10:$N10)=0),"",(G10/$S10)*IF($D10="",$P10,-$P10))</f>
        <v/>
      </c>
      <c r="AF10" s="29" t="str">
        <f t="shared" si="26"/>
        <v/>
      </c>
      <c r="AG10" s="29" t="str">
        <f t="shared" si="26"/>
        <v/>
      </c>
      <c r="AH10" s="29" t="str">
        <f t="shared" si="26"/>
        <v/>
      </c>
      <c r="AI10" s="29" t="str">
        <f t="shared" si="26"/>
        <v/>
      </c>
      <c r="AJ10" s="29" t="str">
        <f t="shared" si="26"/>
        <v/>
      </c>
      <c r="AK10" s="29" t="str">
        <f t="shared" si="26"/>
        <v/>
      </c>
      <c r="AL10" s="29" t="str">
        <f t="shared" si="26"/>
        <v/>
      </c>
      <c r="AM10" s="30"/>
      <c r="AN10" s="29" t="str">
        <f t="shared" ref="AN10:AU10" si="27">IF(OR(AND($D10="",$E10=""),$P10="",G10="",MAX($G10:$N10)-MIN($G10:$N10)=0),"",(G10-$S10)*IF($D10="",$P10,-$P10)/$T10)</f>
        <v/>
      </c>
      <c r="AO10" s="29" t="str">
        <f t="shared" si="27"/>
        <v/>
      </c>
      <c r="AP10" s="29" t="str">
        <f t="shared" si="27"/>
        <v/>
      </c>
      <c r="AQ10" s="29" t="str">
        <f t="shared" si="27"/>
        <v/>
      </c>
      <c r="AR10" s="29" t="str">
        <f t="shared" si="27"/>
        <v/>
      </c>
      <c r="AS10" s="29" t="str">
        <f t="shared" si="27"/>
        <v/>
      </c>
      <c r="AT10" s="29" t="str">
        <f t="shared" si="27"/>
        <v/>
      </c>
      <c r="AU10" s="29" t="str">
        <f t="shared" si="27"/>
        <v/>
      </c>
      <c r="AV10" s="3"/>
    </row>
    <row r="11" ht="12.75" hidden="1" customHeight="1">
      <c r="A11" s="3"/>
      <c r="B11" s="41"/>
      <c r="C11" s="32"/>
      <c r="D11" s="33"/>
      <c r="E11" s="33"/>
      <c r="F11" s="32"/>
      <c r="G11" s="35"/>
      <c r="H11" s="35"/>
      <c r="I11" s="35"/>
      <c r="J11" s="35"/>
      <c r="K11" s="35"/>
      <c r="L11" s="35"/>
      <c r="M11" s="35"/>
      <c r="N11" s="35"/>
      <c r="O11" s="36"/>
      <c r="P11" s="37"/>
      <c r="Q11" s="38">
        <f t="shared" si="12"/>
        <v>0</v>
      </c>
      <c r="R11" s="32"/>
      <c r="S11" s="36" t="str">
        <f t="shared" si="7"/>
        <v/>
      </c>
      <c r="T11" s="40" t="str">
        <f t="shared" si="8"/>
        <v/>
      </c>
      <c r="U11" s="30"/>
      <c r="V11" s="30" t="str">
        <f t="shared" ref="V11:AC11" si="28">IF(OR(AND($D11="",$E11=""),$P11="",G11="",MAX($G11:$N11)-MIN($G11:$N11)=0),"",(G11/$S11)^IF($D11="",$P11,-$P11))</f>
        <v/>
      </c>
      <c r="W11" s="30" t="str">
        <f t="shared" si="28"/>
        <v/>
      </c>
      <c r="X11" s="30" t="str">
        <f t="shared" si="28"/>
        <v/>
      </c>
      <c r="Y11" s="30" t="str">
        <f t="shared" si="28"/>
        <v/>
      </c>
      <c r="Z11" s="30" t="str">
        <f t="shared" si="28"/>
        <v/>
      </c>
      <c r="AA11" s="30" t="str">
        <f t="shared" si="28"/>
        <v/>
      </c>
      <c r="AB11" s="30" t="str">
        <f t="shared" si="28"/>
        <v/>
      </c>
      <c r="AC11" s="30" t="str">
        <f t="shared" si="28"/>
        <v/>
      </c>
      <c r="AD11" s="30"/>
      <c r="AE11" s="29" t="str">
        <f t="shared" ref="AE11:AL11" si="29">IF(OR(AND($D11="",$E11=""),$P11="",G11="",MAX($G11:$N11)-MIN($G11:$N11)=0),"",(G11/$S11)*IF($D11="",$P11,-$P11))</f>
        <v/>
      </c>
      <c r="AF11" s="29" t="str">
        <f t="shared" si="29"/>
        <v/>
      </c>
      <c r="AG11" s="29" t="str">
        <f t="shared" si="29"/>
        <v/>
      </c>
      <c r="AH11" s="29" t="str">
        <f t="shared" si="29"/>
        <v/>
      </c>
      <c r="AI11" s="29" t="str">
        <f t="shared" si="29"/>
        <v/>
      </c>
      <c r="AJ11" s="29" t="str">
        <f t="shared" si="29"/>
        <v/>
      </c>
      <c r="AK11" s="29" t="str">
        <f t="shared" si="29"/>
        <v/>
      </c>
      <c r="AL11" s="29" t="str">
        <f t="shared" si="29"/>
        <v/>
      </c>
      <c r="AM11" s="30"/>
      <c r="AN11" s="29" t="str">
        <f t="shared" ref="AN11:AU11" si="30">IF(OR(AND($D11="",$E11=""),$P11="",G11="",MAX($G11:$N11)-MIN($G11:$N11)=0),"",(G11-$S11)*IF($D11="",$P11,-$P11)/$T11)</f>
        <v/>
      </c>
      <c r="AO11" s="29" t="str">
        <f t="shared" si="30"/>
        <v/>
      </c>
      <c r="AP11" s="29" t="str">
        <f t="shared" si="30"/>
        <v/>
      </c>
      <c r="AQ11" s="29" t="str">
        <f t="shared" si="30"/>
        <v/>
      </c>
      <c r="AR11" s="29" t="str">
        <f t="shared" si="30"/>
        <v/>
      </c>
      <c r="AS11" s="29" t="str">
        <f t="shared" si="30"/>
        <v/>
      </c>
      <c r="AT11" s="29" t="str">
        <f t="shared" si="30"/>
        <v/>
      </c>
      <c r="AU11" s="29" t="str">
        <f t="shared" si="30"/>
        <v/>
      </c>
      <c r="AV11" s="3"/>
    </row>
    <row r="12" ht="12.75" hidden="1" customHeight="1">
      <c r="A12" s="3"/>
      <c r="B12" s="41"/>
      <c r="C12" s="32"/>
      <c r="D12" s="33"/>
      <c r="E12" s="33"/>
      <c r="F12" s="32"/>
      <c r="G12" s="48"/>
      <c r="H12" s="48"/>
      <c r="I12" s="48"/>
      <c r="J12" s="48"/>
      <c r="K12" s="35"/>
      <c r="L12" s="35"/>
      <c r="M12" s="35"/>
      <c r="N12" s="35"/>
      <c r="O12" s="36"/>
      <c r="P12" s="37"/>
      <c r="Q12" s="38">
        <f t="shared" si="12"/>
        <v>0</v>
      </c>
      <c r="R12" s="32"/>
      <c r="S12" s="36" t="str">
        <f t="shared" si="7"/>
        <v/>
      </c>
      <c r="T12" s="40" t="str">
        <f t="shared" si="8"/>
        <v/>
      </c>
      <c r="U12" s="30"/>
      <c r="V12" s="30" t="str">
        <f t="shared" ref="V12:AC12" si="31">IF(OR(AND($D12="",$E12=""),$P12="",G12="",MAX($G12:$N12)-MIN($G12:$N12)=0),"",(G12/$S12)^IF($D12="",$P12,-$P12))</f>
        <v/>
      </c>
      <c r="W12" s="30" t="str">
        <f t="shared" si="31"/>
        <v/>
      </c>
      <c r="X12" s="30" t="str">
        <f t="shared" si="31"/>
        <v/>
      </c>
      <c r="Y12" s="30" t="str">
        <f t="shared" si="31"/>
        <v/>
      </c>
      <c r="Z12" s="30" t="str">
        <f t="shared" si="31"/>
        <v/>
      </c>
      <c r="AA12" s="30" t="str">
        <f t="shared" si="31"/>
        <v/>
      </c>
      <c r="AB12" s="30" t="str">
        <f t="shared" si="31"/>
        <v/>
      </c>
      <c r="AC12" s="30" t="str">
        <f t="shared" si="31"/>
        <v/>
      </c>
      <c r="AD12" s="30"/>
      <c r="AE12" s="29" t="str">
        <f t="shared" ref="AE12:AL12" si="32">IF(OR(AND($D12="",$E12=""),$P12="",G12="",MAX($G12:$N12)-MIN($G12:$N12)=0),"",(G12/$S12)*IF($D12="",$P12,-$P12))</f>
        <v/>
      </c>
      <c r="AF12" s="29" t="str">
        <f t="shared" si="32"/>
        <v/>
      </c>
      <c r="AG12" s="29" t="str">
        <f t="shared" si="32"/>
        <v/>
      </c>
      <c r="AH12" s="29" t="str">
        <f t="shared" si="32"/>
        <v/>
      </c>
      <c r="AI12" s="29" t="str">
        <f t="shared" si="32"/>
        <v/>
      </c>
      <c r="AJ12" s="29" t="str">
        <f t="shared" si="32"/>
        <v/>
      </c>
      <c r="AK12" s="29" t="str">
        <f t="shared" si="32"/>
        <v/>
      </c>
      <c r="AL12" s="29" t="str">
        <f t="shared" si="32"/>
        <v/>
      </c>
      <c r="AM12" s="30"/>
      <c r="AN12" s="29" t="str">
        <f t="shared" ref="AN12:AU12" si="33">IF(OR(AND($D12="",$E12=""),$P12="",G12="",MAX($G12:$N12)-MIN($G12:$N12)=0),"",(G12-$S12)*IF($D12="",$P12,-$P12)/$T12)</f>
        <v/>
      </c>
      <c r="AO12" s="29" t="str">
        <f t="shared" si="33"/>
        <v/>
      </c>
      <c r="AP12" s="29" t="str">
        <f t="shared" si="33"/>
        <v/>
      </c>
      <c r="AQ12" s="29" t="str">
        <f t="shared" si="33"/>
        <v/>
      </c>
      <c r="AR12" s="29" t="str">
        <f t="shared" si="33"/>
        <v/>
      </c>
      <c r="AS12" s="29" t="str">
        <f t="shared" si="33"/>
        <v/>
      </c>
      <c r="AT12" s="29" t="str">
        <f t="shared" si="33"/>
        <v/>
      </c>
      <c r="AU12" s="29" t="str">
        <f t="shared" si="33"/>
        <v/>
      </c>
      <c r="AV12" s="3"/>
    </row>
    <row r="13" ht="12.75" hidden="1" customHeight="1">
      <c r="A13" s="3"/>
      <c r="B13" s="41" t="s">
        <v>26</v>
      </c>
      <c r="C13" s="32"/>
      <c r="D13" s="33"/>
      <c r="E13" s="33"/>
      <c r="F13" s="32"/>
      <c r="G13" s="35"/>
      <c r="H13" s="35"/>
      <c r="I13" s="35"/>
      <c r="J13" s="35"/>
      <c r="K13" s="35"/>
      <c r="L13" s="35"/>
      <c r="M13" s="35"/>
      <c r="N13" s="35"/>
      <c r="O13" s="36"/>
      <c r="P13" s="37"/>
      <c r="Q13" s="38">
        <f t="shared" si="12"/>
        <v>0</v>
      </c>
      <c r="R13" s="32"/>
      <c r="S13" s="36" t="str">
        <f t="shared" si="7"/>
        <v/>
      </c>
      <c r="T13" s="40" t="str">
        <f t="shared" si="8"/>
        <v/>
      </c>
      <c r="U13" s="30"/>
      <c r="V13" s="30" t="str">
        <f t="shared" ref="V13:AC13" si="34">IF(OR(AND($D13="",$E13=""),$P13="",G13="",MAX($G13:$N13)-MIN($G13:$N13)=0),"",(G13/$S13)^IF($D13="",$P13,-$P13))</f>
        <v/>
      </c>
      <c r="W13" s="30" t="str">
        <f t="shared" si="34"/>
        <v/>
      </c>
      <c r="X13" s="30" t="str">
        <f t="shared" si="34"/>
        <v/>
      </c>
      <c r="Y13" s="30" t="str">
        <f t="shared" si="34"/>
        <v/>
      </c>
      <c r="Z13" s="30" t="str">
        <f t="shared" si="34"/>
        <v/>
      </c>
      <c r="AA13" s="30" t="str">
        <f t="shared" si="34"/>
        <v/>
      </c>
      <c r="AB13" s="30" t="str">
        <f t="shared" si="34"/>
        <v/>
      </c>
      <c r="AC13" s="30" t="str">
        <f t="shared" si="34"/>
        <v/>
      </c>
      <c r="AD13" s="30"/>
      <c r="AE13" s="29" t="str">
        <f t="shared" ref="AE13:AL13" si="35">IF(OR(AND($D13="",$E13=""),$P13="",G13="",MAX($G13:$N13)-MIN($G13:$N13)=0),"",(G13/$S13)*IF($D13="",$P13,-$P13))</f>
        <v/>
      </c>
      <c r="AF13" s="29" t="str">
        <f t="shared" si="35"/>
        <v/>
      </c>
      <c r="AG13" s="29" t="str">
        <f t="shared" si="35"/>
        <v/>
      </c>
      <c r="AH13" s="29" t="str">
        <f t="shared" si="35"/>
        <v/>
      </c>
      <c r="AI13" s="29" t="str">
        <f t="shared" si="35"/>
        <v/>
      </c>
      <c r="AJ13" s="29" t="str">
        <f t="shared" si="35"/>
        <v/>
      </c>
      <c r="AK13" s="29" t="str">
        <f t="shared" si="35"/>
        <v/>
      </c>
      <c r="AL13" s="29" t="str">
        <f t="shared" si="35"/>
        <v/>
      </c>
      <c r="AM13" s="30"/>
      <c r="AN13" s="29" t="str">
        <f t="shared" ref="AN13:AU13" si="36">IF(OR(AND($D13="",$E13=""),$P13="",G13="",MAX($G13:$N13)-MIN($G13:$N13)=0),"",(G13-$S13)*IF($D13="",$P13,-$P13)/$T13)</f>
        <v/>
      </c>
      <c r="AO13" s="29" t="str">
        <f t="shared" si="36"/>
        <v/>
      </c>
      <c r="AP13" s="29" t="str">
        <f t="shared" si="36"/>
        <v/>
      </c>
      <c r="AQ13" s="29" t="str">
        <f t="shared" si="36"/>
        <v/>
      </c>
      <c r="AR13" s="29" t="str">
        <f t="shared" si="36"/>
        <v/>
      </c>
      <c r="AS13" s="29" t="str">
        <f t="shared" si="36"/>
        <v/>
      </c>
      <c r="AT13" s="29" t="str">
        <f t="shared" si="36"/>
        <v/>
      </c>
      <c r="AU13" s="29" t="str">
        <f t="shared" si="36"/>
        <v/>
      </c>
      <c r="AV13" s="3"/>
    </row>
    <row r="14" ht="12.75" hidden="1" customHeight="1">
      <c r="A14" s="3"/>
      <c r="B14" s="41" t="s">
        <v>27</v>
      </c>
      <c r="C14" s="32"/>
      <c r="D14" s="33"/>
      <c r="E14" s="33"/>
      <c r="F14" s="32"/>
      <c r="G14" s="35"/>
      <c r="H14" s="35"/>
      <c r="I14" s="35"/>
      <c r="J14" s="35"/>
      <c r="K14" s="35"/>
      <c r="L14" s="35"/>
      <c r="M14" s="35"/>
      <c r="N14" s="35"/>
      <c r="O14" s="36"/>
      <c r="P14" s="37"/>
      <c r="Q14" s="38">
        <f t="shared" si="12"/>
        <v>0</v>
      </c>
      <c r="R14" s="32"/>
      <c r="S14" s="36" t="str">
        <f t="shared" si="7"/>
        <v/>
      </c>
      <c r="T14" s="40" t="str">
        <f t="shared" si="8"/>
        <v/>
      </c>
      <c r="U14" s="30"/>
      <c r="V14" s="30" t="str">
        <f t="shared" ref="V14:AC14" si="37">IF(OR(AND($D14="",$E14=""),$P14="",G14="",MAX($G14:$N14)-MIN($G14:$N14)=0),"",(G14/$S14)^IF($D14="",$P14,-$P14))</f>
        <v/>
      </c>
      <c r="W14" s="30" t="str">
        <f t="shared" si="37"/>
        <v/>
      </c>
      <c r="X14" s="30" t="str">
        <f t="shared" si="37"/>
        <v/>
      </c>
      <c r="Y14" s="30" t="str">
        <f t="shared" si="37"/>
        <v/>
      </c>
      <c r="Z14" s="30" t="str">
        <f t="shared" si="37"/>
        <v/>
      </c>
      <c r="AA14" s="30" t="str">
        <f t="shared" si="37"/>
        <v/>
      </c>
      <c r="AB14" s="30" t="str">
        <f t="shared" si="37"/>
        <v/>
      </c>
      <c r="AC14" s="30" t="str">
        <f t="shared" si="37"/>
        <v/>
      </c>
      <c r="AD14" s="30"/>
      <c r="AE14" s="29" t="str">
        <f t="shared" ref="AE14:AL14" si="38">IF(OR(AND($D14="",$E14=""),$P14="",G14="",MAX($G14:$N14)-MIN($G14:$N14)=0),"",(G14/$S14)*IF($D14="",$P14,-$P14))</f>
        <v/>
      </c>
      <c r="AF14" s="29" t="str">
        <f t="shared" si="38"/>
        <v/>
      </c>
      <c r="AG14" s="29" t="str">
        <f t="shared" si="38"/>
        <v/>
      </c>
      <c r="AH14" s="29" t="str">
        <f t="shared" si="38"/>
        <v/>
      </c>
      <c r="AI14" s="29" t="str">
        <f t="shared" si="38"/>
        <v/>
      </c>
      <c r="AJ14" s="29" t="str">
        <f t="shared" si="38"/>
        <v/>
      </c>
      <c r="AK14" s="29" t="str">
        <f t="shared" si="38"/>
        <v/>
      </c>
      <c r="AL14" s="29" t="str">
        <f t="shared" si="38"/>
        <v/>
      </c>
      <c r="AM14" s="30"/>
      <c r="AN14" s="29" t="str">
        <f t="shared" ref="AN14:AU14" si="39">IF(OR(AND($D14="",$E14=""),$P14="",G14="",MAX($G14:$N14)-MIN($G14:$N14)=0),"",(G14-$S14)*IF($D14="",$P14,-$P14)/$T14)</f>
        <v/>
      </c>
      <c r="AO14" s="29" t="str">
        <f t="shared" si="39"/>
        <v/>
      </c>
      <c r="AP14" s="29" t="str">
        <f t="shared" si="39"/>
        <v/>
      </c>
      <c r="AQ14" s="29" t="str">
        <f t="shared" si="39"/>
        <v/>
      </c>
      <c r="AR14" s="29" t="str">
        <f t="shared" si="39"/>
        <v/>
      </c>
      <c r="AS14" s="29" t="str">
        <f t="shared" si="39"/>
        <v/>
      </c>
      <c r="AT14" s="29" t="str">
        <f t="shared" si="39"/>
        <v/>
      </c>
      <c r="AU14" s="29" t="str">
        <f t="shared" si="39"/>
        <v/>
      </c>
      <c r="AV14" s="3"/>
    </row>
    <row r="15" ht="12.75" hidden="1" customHeight="1">
      <c r="A15" s="3"/>
      <c r="B15" s="41" t="s">
        <v>28</v>
      </c>
      <c r="C15" s="32"/>
      <c r="D15" s="33"/>
      <c r="E15" s="33"/>
      <c r="F15" s="32"/>
      <c r="G15" s="35"/>
      <c r="H15" s="35"/>
      <c r="I15" s="35"/>
      <c r="J15" s="35"/>
      <c r="K15" s="35"/>
      <c r="L15" s="35"/>
      <c r="M15" s="35"/>
      <c r="N15" s="35"/>
      <c r="O15" s="36"/>
      <c r="P15" s="37"/>
      <c r="Q15" s="38">
        <f t="shared" si="12"/>
        <v>0</v>
      </c>
      <c r="R15" s="32"/>
      <c r="S15" s="36" t="str">
        <f t="shared" si="7"/>
        <v/>
      </c>
      <c r="T15" s="40" t="str">
        <f t="shared" si="8"/>
        <v/>
      </c>
      <c r="U15" s="30"/>
      <c r="V15" s="30" t="str">
        <f t="shared" ref="V15:AC15" si="40">IF(OR(AND($D15="",$E15=""),$P15="",G15="",MAX($G15:$N15)-MIN($G15:$N15)=0),"",(G15/$S15)^IF($D15="",$P15,-$P15))</f>
        <v/>
      </c>
      <c r="W15" s="30" t="str">
        <f t="shared" si="40"/>
        <v/>
      </c>
      <c r="X15" s="30" t="str">
        <f t="shared" si="40"/>
        <v/>
      </c>
      <c r="Y15" s="30" t="str">
        <f t="shared" si="40"/>
        <v/>
      </c>
      <c r="Z15" s="30" t="str">
        <f t="shared" si="40"/>
        <v/>
      </c>
      <c r="AA15" s="30" t="str">
        <f t="shared" si="40"/>
        <v/>
      </c>
      <c r="AB15" s="30" t="str">
        <f t="shared" si="40"/>
        <v/>
      </c>
      <c r="AC15" s="30" t="str">
        <f t="shared" si="40"/>
        <v/>
      </c>
      <c r="AD15" s="30"/>
      <c r="AE15" s="29" t="str">
        <f t="shared" ref="AE15:AL15" si="41">IF(OR(AND($D15="",$E15=""),$P15="",G15="",MAX($G15:$N15)-MIN($G15:$N15)=0),"",(G15/$S15)*IF($D15="",$P15,-$P15))</f>
        <v/>
      </c>
      <c r="AF15" s="29" t="str">
        <f t="shared" si="41"/>
        <v/>
      </c>
      <c r="AG15" s="29" t="str">
        <f t="shared" si="41"/>
        <v/>
      </c>
      <c r="AH15" s="29" t="str">
        <f t="shared" si="41"/>
        <v/>
      </c>
      <c r="AI15" s="29" t="str">
        <f t="shared" si="41"/>
        <v/>
      </c>
      <c r="AJ15" s="29" t="str">
        <f t="shared" si="41"/>
        <v/>
      </c>
      <c r="AK15" s="29" t="str">
        <f t="shared" si="41"/>
        <v/>
      </c>
      <c r="AL15" s="29" t="str">
        <f t="shared" si="41"/>
        <v/>
      </c>
      <c r="AM15" s="30"/>
      <c r="AN15" s="29" t="str">
        <f t="shared" ref="AN15:AU15" si="42">IF(OR(AND($D15="",$E15=""),$P15="",G15="",MAX($G15:$N15)-MIN($G15:$N15)=0),"",(G15-$S15)*IF($D15="",$P15,-$P15)/$T15)</f>
        <v/>
      </c>
      <c r="AO15" s="29" t="str">
        <f t="shared" si="42"/>
        <v/>
      </c>
      <c r="AP15" s="29" t="str">
        <f t="shared" si="42"/>
        <v/>
      </c>
      <c r="AQ15" s="29" t="str">
        <f t="shared" si="42"/>
        <v/>
      </c>
      <c r="AR15" s="29" t="str">
        <f t="shared" si="42"/>
        <v/>
      </c>
      <c r="AS15" s="29" t="str">
        <f t="shared" si="42"/>
        <v/>
      </c>
      <c r="AT15" s="29" t="str">
        <f t="shared" si="42"/>
        <v/>
      </c>
      <c r="AU15" s="29" t="str">
        <f t="shared" si="42"/>
        <v/>
      </c>
      <c r="AV15" s="3"/>
    </row>
    <row r="16" ht="12.75" hidden="1" customHeight="1">
      <c r="A16" s="3"/>
      <c r="B16" s="41" t="s">
        <v>29</v>
      </c>
      <c r="C16" s="32"/>
      <c r="D16" s="33"/>
      <c r="E16" s="33"/>
      <c r="F16" s="32"/>
      <c r="G16" s="35"/>
      <c r="H16" s="35"/>
      <c r="I16" s="35"/>
      <c r="J16" s="35"/>
      <c r="K16" s="35"/>
      <c r="L16" s="35"/>
      <c r="M16" s="35"/>
      <c r="N16" s="35"/>
      <c r="O16" s="36"/>
      <c r="P16" s="37"/>
      <c r="Q16" s="38">
        <f t="shared" si="12"/>
        <v>0</v>
      </c>
      <c r="R16" s="32"/>
      <c r="S16" s="36" t="str">
        <f t="shared" si="7"/>
        <v/>
      </c>
      <c r="T16" s="40" t="str">
        <f t="shared" si="8"/>
        <v/>
      </c>
      <c r="U16" s="30"/>
      <c r="V16" s="30" t="str">
        <f t="shared" ref="V16:AC16" si="43">IF(OR(AND($D16="",$E16=""),$P16="",G16="",MAX($G16:$N16)-MIN($G16:$N16)=0),"",(G16/$S16)^IF($D16="",$P16,-$P16))</f>
        <v/>
      </c>
      <c r="W16" s="30" t="str">
        <f t="shared" si="43"/>
        <v/>
      </c>
      <c r="X16" s="30" t="str">
        <f t="shared" si="43"/>
        <v/>
      </c>
      <c r="Y16" s="30" t="str">
        <f t="shared" si="43"/>
        <v/>
      </c>
      <c r="Z16" s="30" t="str">
        <f t="shared" si="43"/>
        <v/>
      </c>
      <c r="AA16" s="30" t="str">
        <f t="shared" si="43"/>
        <v/>
      </c>
      <c r="AB16" s="30" t="str">
        <f t="shared" si="43"/>
        <v/>
      </c>
      <c r="AC16" s="30" t="str">
        <f t="shared" si="43"/>
        <v/>
      </c>
      <c r="AD16" s="30"/>
      <c r="AE16" s="29" t="str">
        <f t="shared" ref="AE16:AL16" si="44">IF(OR(AND($D16="",$E16=""),$P16="",G16="",MAX($G16:$N16)-MIN($G16:$N16)=0),"",(G16/$S16)*IF($D16="",$P16,-$P16))</f>
        <v/>
      </c>
      <c r="AF16" s="29" t="str">
        <f t="shared" si="44"/>
        <v/>
      </c>
      <c r="AG16" s="29" t="str">
        <f t="shared" si="44"/>
        <v/>
      </c>
      <c r="AH16" s="29" t="str">
        <f t="shared" si="44"/>
        <v/>
      </c>
      <c r="AI16" s="29" t="str">
        <f t="shared" si="44"/>
        <v/>
      </c>
      <c r="AJ16" s="29" t="str">
        <f t="shared" si="44"/>
        <v/>
      </c>
      <c r="AK16" s="29" t="str">
        <f t="shared" si="44"/>
        <v/>
      </c>
      <c r="AL16" s="29" t="str">
        <f t="shared" si="44"/>
        <v/>
      </c>
      <c r="AM16" s="30"/>
      <c r="AN16" s="29" t="str">
        <f t="shared" ref="AN16:AU16" si="45">IF(OR(AND($D16="",$E16=""),$P16="",G16="",MAX($G16:$N16)-MIN($G16:$N16)=0),"",(G16-$S16)*IF($D16="",$P16,-$P16)/$T16)</f>
        <v/>
      </c>
      <c r="AO16" s="29" t="str">
        <f t="shared" si="45"/>
        <v/>
      </c>
      <c r="AP16" s="29" t="str">
        <f t="shared" si="45"/>
        <v/>
      </c>
      <c r="AQ16" s="29" t="str">
        <f t="shared" si="45"/>
        <v/>
      </c>
      <c r="AR16" s="29" t="str">
        <f t="shared" si="45"/>
        <v/>
      </c>
      <c r="AS16" s="29" t="str">
        <f t="shared" si="45"/>
        <v/>
      </c>
      <c r="AT16" s="29" t="str">
        <f t="shared" si="45"/>
        <v/>
      </c>
      <c r="AU16" s="29" t="str">
        <f t="shared" si="45"/>
        <v/>
      </c>
      <c r="AV16" s="3"/>
    </row>
    <row r="17" ht="12.75" hidden="1" customHeight="1">
      <c r="A17" s="3"/>
      <c r="B17" s="41" t="s">
        <v>30</v>
      </c>
      <c r="C17" s="32"/>
      <c r="D17" s="33"/>
      <c r="E17" s="33"/>
      <c r="F17" s="32"/>
      <c r="G17" s="35"/>
      <c r="H17" s="35"/>
      <c r="I17" s="35"/>
      <c r="J17" s="35"/>
      <c r="K17" s="35"/>
      <c r="L17" s="35"/>
      <c r="M17" s="35"/>
      <c r="N17" s="35"/>
      <c r="O17" s="36"/>
      <c r="P17" s="37"/>
      <c r="Q17" s="38">
        <f t="shared" si="12"/>
        <v>0</v>
      </c>
      <c r="R17" s="32"/>
      <c r="S17" s="36" t="str">
        <f t="shared" si="7"/>
        <v/>
      </c>
      <c r="T17" s="40" t="str">
        <f t="shared" si="8"/>
        <v/>
      </c>
      <c r="U17" s="30"/>
      <c r="V17" s="30" t="str">
        <f t="shared" ref="V17:AC17" si="46">IF(OR(AND($D17="",$E17=""),$P17="",G17="",MAX($G17:$N17)-MIN($G17:$N17)=0),"",(G17/$S17)^IF($D17="",$P17,-$P17))</f>
        <v/>
      </c>
      <c r="W17" s="30" t="str">
        <f t="shared" si="46"/>
        <v/>
      </c>
      <c r="X17" s="30" t="str">
        <f t="shared" si="46"/>
        <v/>
      </c>
      <c r="Y17" s="30" t="str">
        <f t="shared" si="46"/>
        <v/>
      </c>
      <c r="Z17" s="30" t="str">
        <f t="shared" si="46"/>
        <v/>
      </c>
      <c r="AA17" s="30" t="str">
        <f t="shared" si="46"/>
        <v/>
      </c>
      <c r="AB17" s="30" t="str">
        <f t="shared" si="46"/>
        <v/>
      </c>
      <c r="AC17" s="30" t="str">
        <f t="shared" si="46"/>
        <v/>
      </c>
      <c r="AD17" s="30"/>
      <c r="AE17" s="29" t="str">
        <f t="shared" ref="AE17:AL17" si="47">IF(OR(AND($D17="",$E17=""),$P17="",G17="",MAX($G17:$N17)-MIN($G17:$N17)=0),"",(G17/$S17)*IF($D17="",$P17,-$P17))</f>
        <v/>
      </c>
      <c r="AF17" s="29" t="str">
        <f t="shared" si="47"/>
        <v/>
      </c>
      <c r="AG17" s="29" t="str">
        <f t="shared" si="47"/>
        <v/>
      </c>
      <c r="AH17" s="29" t="str">
        <f t="shared" si="47"/>
        <v/>
      </c>
      <c r="AI17" s="29" t="str">
        <f t="shared" si="47"/>
        <v/>
      </c>
      <c r="AJ17" s="29" t="str">
        <f t="shared" si="47"/>
        <v/>
      </c>
      <c r="AK17" s="29" t="str">
        <f t="shared" si="47"/>
        <v/>
      </c>
      <c r="AL17" s="29" t="str">
        <f t="shared" si="47"/>
        <v/>
      </c>
      <c r="AM17" s="30"/>
      <c r="AN17" s="29" t="str">
        <f t="shared" ref="AN17:AU17" si="48">IF(OR(AND($D17="",$E17=""),$P17="",G17="",MAX($G17:$N17)-MIN($G17:$N17)=0),"",(G17-$S17)*IF($D17="",$P17,-$P17)/$T17)</f>
        <v/>
      </c>
      <c r="AO17" s="29" t="str">
        <f t="shared" si="48"/>
        <v/>
      </c>
      <c r="AP17" s="29" t="str">
        <f t="shared" si="48"/>
        <v/>
      </c>
      <c r="AQ17" s="29" t="str">
        <f t="shared" si="48"/>
        <v/>
      </c>
      <c r="AR17" s="29" t="str">
        <f t="shared" si="48"/>
        <v/>
      </c>
      <c r="AS17" s="29" t="str">
        <f t="shared" si="48"/>
        <v/>
      </c>
      <c r="AT17" s="29" t="str">
        <f t="shared" si="48"/>
        <v/>
      </c>
      <c r="AU17" s="29" t="str">
        <f t="shared" si="48"/>
        <v/>
      </c>
      <c r="AV17" s="3"/>
    </row>
    <row r="18" ht="12.75" hidden="1" customHeight="1">
      <c r="A18" s="3"/>
      <c r="B18" s="41" t="s">
        <v>31</v>
      </c>
      <c r="C18" s="32"/>
      <c r="D18" s="33"/>
      <c r="E18" s="33"/>
      <c r="F18" s="32"/>
      <c r="G18" s="35"/>
      <c r="H18" s="35"/>
      <c r="I18" s="35"/>
      <c r="J18" s="35"/>
      <c r="K18" s="35"/>
      <c r="L18" s="35"/>
      <c r="M18" s="35"/>
      <c r="N18" s="35"/>
      <c r="O18" s="36"/>
      <c r="P18" s="37"/>
      <c r="Q18" s="38">
        <f t="shared" si="12"/>
        <v>0</v>
      </c>
      <c r="R18" s="32"/>
      <c r="S18" s="36" t="str">
        <f t="shared" si="7"/>
        <v/>
      </c>
      <c r="T18" s="40" t="str">
        <f t="shared" si="8"/>
        <v/>
      </c>
      <c r="U18" s="30"/>
      <c r="V18" s="30" t="str">
        <f t="shared" ref="V18:AC18" si="49">IF(OR(AND($D18="",$E18=""),$P18="",G18="",MAX($G18:$N18)-MIN($G18:$N18)=0),"",(G18/$S18)^IF($D18="",$P18,-$P18))</f>
        <v/>
      </c>
      <c r="W18" s="30" t="str">
        <f t="shared" si="49"/>
        <v/>
      </c>
      <c r="X18" s="30" t="str">
        <f t="shared" si="49"/>
        <v/>
      </c>
      <c r="Y18" s="30" t="str">
        <f t="shared" si="49"/>
        <v/>
      </c>
      <c r="Z18" s="30" t="str">
        <f t="shared" si="49"/>
        <v/>
      </c>
      <c r="AA18" s="30" t="str">
        <f t="shared" si="49"/>
        <v/>
      </c>
      <c r="AB18" s="30" t="str">
        <f t="shared" si="49"/>
        <v/>
      </c>
      <c r="AC18" s="30" t="str">
        <f t="shared" si="49"/>
        <v/>
      </c>
      <c r="AD18" s="30"/>
      <c r="AE18" s="29" t="str">
        <f t="shared" ref="AE18:AL18" si="50">IF(OR(AND($D18="",$E18=""),$P18="",G18="",MAX($G18:$N18)-MIN($G18:$N18)=0),"",(G18/$S18)*IF($D18="",$P18,-$P18))</f>
        <v/>
      </c>
      <c r="AF18" s="29" t="str">
        <f t="shared" si="50"/>
        <v/>
      </c>
      <c r="AG18" s="29" t="str">
        <f t="shared" si="50"/>
        <v/>
      </c>
      <c r="AH18" s="29" t="str">
        <f t="shared" si="50"/>
        <v/>
      </c>
      <c r="AI18" s="29" t="str">
        <f t="shared" si="50"/>
        <v/>
      </c>
      <c r="AJ18" s="29" t="str">
        <f t="shared" si="50"/>
        <v/>
      </c>
      <c r="AK18" s="29" t="str">
        <f t="shared" si="50"/>
        <v/>
      </c>
      <c r="AL18" s="29" t="str">
        <f t="shared" si="50"/>
        <v/>
      </c>
      <c r="AM18" s="30"/>
      <c r="AN18" s="29" t="str">
        <f t="shared" ref="AN18:AU18" si="51">IF(OR(AND($D18="",$E18=""),$P18="",G18="",MAX($G18:$N18)-MIN($G18:$N18)=0),"",(G18-$S18)*IF($D18="",$P18,-$P18)/$T18)</f>
        <v/>
      </c>
      <c r="AO18" s="29" t="str">
        <f t="shared" si="51"/>
        <v/>
      </c>
      <c r="AP18" s="29" t="str">
        <f t="shared" si="51"/>
        <v/>
      </c>
      <c r="AQ18" s="29" t="str">
        <f t="shared" si="51"/>
        <v/>
      </c>
      <c r="AR18" s="29" t="str">
        <f t="shared" si="51"/>
        <v/>
      </c>
      <c r="AS18" s="29" t="str">
        <f t="shared" si="51"/>
        <v/>
      </c>
      <c r="AT18" s="29" t="str">
        <f t="shared" si="51"/>
        <v/>
      </c>
      <c r="AU18" s="29" t="str">
        <f t="shared" si="51"/>
        <v/>
      </c>
      <c r="AV18" s="3"/>
    </row>
    <row r="19" ht="12.75" hidden="1" customHeight="1">
      <c r="A19" s="3"/>
      <c r="B19" s="41" t="s">
        <v>32</v>
      </c>
      <c r="C19" s="32"/>
      <c r="D19" s="33"/>
      <c r="E19" s="33"/>
      <c r="F19" s="32"/>
      <c r="G19" s="35"/>
      <c r="H19" s="35"/>
      <c r="I19" s="35"/>
      <c r="J19" s="35"/>
      <c r="K19" s="35"/>
      <c r="L19" s="35"/>
      <c r="M19" s="35"/>
      <c r="N19" s="35"/>
      <c r="O19" s="36"/>
      <c r="P19" s="37"/>
      <c r="Q19" s="38">
        <f t="shared" si="12"/>
        <v>0</v>
      </c>
      <c r="R19" s="32"/>
      <c r="S19" s="36" t="str">
        <f t="shared" si="7"/>
        <v/>
      </c>
      <c r="T19" s="40" t="str">
        <f t="shared" si="8"/>
        <v/>
      </c>
      <c r="U19" s="30"/>
      <c r="V19" s="30" t="str">
        <f t="shared" ref="V19:AC19" si="52">IF(OR(AND($D19="",$E19=""),$P19="",G19="",MAX($G19:$N19)-MIN($G19:$N19)=0),"",(G19/$S19)^IF($D19="",$P19,-$P19))</f>
        <v/>
      </c>
      <c r="W19" s="30" t="str">
        <f t="shared" si="52"/>
        <v/>
      </c>
      <c r="X19" s="30" t="str">
        <f t="shared" si="52"/>
        <v/>
      </c>
      <c r="Y19" s="30" t="str">
        <f t="shared" si="52"/>
        <v/>
      </c>
      <c r="Z19" s="30" t="str">
        <f t="shared" si="52"/>
        <v/>
      </c>
      <c r="AA19" s="30" t="str">
        <f t="shared" si="52"/>
        <v/>
      </c>
      <c r="AB19" s="30" t="str">
        <f t="shared" si="52"/>
        <v/>
      </c>
      <c r="AC19" s="30" t="str">
        <f t="shared" si="52"/>
        <v/>
      </c>
      <c r="AD19" s="30"/>
      <c r="AE19" s="29" t="str">
        <f t="shared" ref="AE19:AL19" si="53">IF(OR(AND($D19="",$E19=""),$P19="",G19="",MAX($G19:$N19)-MIN($G19:$N19)=0),"",(G19/$S19)*IF($D19="",$P19,-$P19))</f>
        <v/>
      </c>
      <c r="AF19" s="29" t="str">
        <f t="shared" si="53"/>
        <v/>
      </c>
      <c r="AG19" s="29" t="str">
        <f t="shared" si="53"/>
        <v/>
      </c>
      <c r="AH19" s="29" t="str">
        <f t="shared" si="53"/>
        <v/>
      </c>
      <c r="AI19" s="29" t="str">
        <f t="shared" si="53"/>
        <v/>
      </c>
      <c r="AJ19" s="29" t="str">
        <f t="shared" si="53"/>
        <v/>
      </c>
      <c r="AK19" s="29" t="str">
        <f t="shared" si="53"/>
        <v/>
      </c>
      <c r="AL19" s="29" t="str">
        <f t="shared" si="53"/>
        <v/>
      </c>
      <c r="AM19" s="30"/>
      <c r="AN19" s="29" t="str">
        <f t="shared" ref="AN19:AU19" si="54">IF(OR(AND($D19="",$E19=""),$P19="",G19="",MAX($G19:$N19)-MIN($G19:$N19)=0),"",(G19-$S19)*IF($D19="",$P19,-$P19)/$T19)</f>
        <v/>
      </c>
      <c r="AO19" s="29" t="str">
        <f t="shared" si="54"/>
        <v/>
      </c>
      <c r="AP19" s="29" t="str">
        <f t="shared" si="54"/>
        <v/>
      </c>
      <c r="AQ19" s="29" t="str">
        <f t="shared" si="54"/>
        <v/>
      </c>
      <c r="AR19" s="29" t="str">
        <f t="shared" si="54"/>
        <v/>
      </c>
      <c r="AS19" s="29" t="str">
        <f t="shared" si="54"/>
        <v/>
      </c>
      <c r="AT19" s="29" t="str">
        <f t="shared" si="54"/>
        <v/>
      </c>
      <c r="AU19" s="29" t="str">
        <f t="shared" si="54"/>
        <v/>
      </c>
      <c r="AV19" s="3"/>
    </row>
    <row r="20" ht="12.75" hidden="1" customHeight="1">
      <c r="A20" s="3"/>
      <c r="B20" s="41" t="s">
        <v>33</v>
      </c>
      <c r="C20" s="32"/>
      <c r="D20" s="33"/>
      <c r="E20" s="33"/>
      <c r="F20" s="32"/>
      <c r="G20" s="35"/>
      <c r="H20" s="35"/>
      <c r="I20" s="35"/>
      <c r="J20" s="35"/>
      <c r="K20" s="35"/>
      <c r="L20" s="35"/>
      <c r="M20" s="35"/>
      <c r="N20" s="35"/>
      <c r="O20" s="36"/>
      <c r="P20" s="37"/>
      <c r="Q20" s="38">
        <f t="shared" si="12"/>
        <v>0</v>
      </c>
      <c r="R20" s="32"/>
      <c r="S20" s="36" t="str">
        <f t="shared" si="7"/>
        <v/>
      </c>
      <c r="T20" s="40" t="str">
        <f t="shared" si="8"/>
        <v/>
      </c>
      <c r="U20" s="30"/>
      <c r="V20" s="30" t="str">
        <f t="shared" ref="V20:AC20" si="55">IF(OR(AND($D20="",$E20=""),$P20="",G20="",MAX($G20:$N20)-MIN($G20:$N20)=0),"",(G20/$S20)^IF($D20="",$P20,-$P20))</f>
        <v/>
      </c>
      <c r="W20" s="30" t="str">
        <f t="shared" si="55"/>
        <v/>
      </c>
      <c r="X20" s="30" t="str">
        <f t="shared" si="55"/>
        <v/>
      </c>
      <c r="Y20" s="30" t="str">
        <f t="shared" si="55"/>
        <v/>
      </c>
      <c r="Z20" s="30" t="str">
        <f t="shared" si="55"/>
        <v/>
      </c>
      <c r="AA20" s="30" t="str">
        <f t="shared" si="55"/>
        <v/>
      </c>
      <c r="AB20" s="30" t="str">
        <f t="shared" si="55"/>
        <v/>
      </c>
      <c r="AC20" s="30" t="str">
        <f t="shared" si="55"/>
        <v/>
      </c>
      <c r="AD20" s="30"/>
      <c r="AE20" s="29" t="str">
        <f t="shared" ref="AE20:AL20" si="56">IF(OR(AND($D20="",$E20=""),$P20="",G20="",MAX($G20:$N20)-MIN($G20:$N20)=0),"",(G20/$S20)*IF($D20="",$P20,-$P20))</f>
        <v/>
      </c>
      <c r="AF20" s="29" t="str">
        <f t="shared" si="56"/>
        <v/>
      </c>
      <c r="AG20" s="29" t="str">
        <f t="shared" si="56"/>
        <v/>
      </c>
      <c r="AH20" s="29" t="str">
        <f t="shared" si="56"/>
        <v/>
      </c>
      <c r="AI20" s="29" t="str">
        <f t="shared" si="56"/>
        <v/>
      </c>
      <c r="AJ20" s="29" t="str">
        <f t="shared" si="56"/>
        <v/>
      </c>
      <c r="AK20" s="29" t="str">
        <f t="shared" si="56"/>
        <v/>
      </c>
      <c r="AL20" s="29" t="str">
        <f t="shared" si="56"/>
        <v/>
      </c>
      <c r="AM20" s="30"/>
      <c r="AN20" s="29" t="str">
        <f t="shared" ref="AN20:AU20" si="57">IF(OR(AND($D20="",$E20=""),$P20="",G20="",MAX($G20:$N20)-MIN($G20:$N20)=0),"",(G20-$S20)*IF($D20="",$P20,-$P20)/$T20)</f>
        <v/>
      </c>
      <c r="AO20" s="29" t="str">
        <f t="shared" si="57"/>
        <v/>
      </c>
      <c r="AP20" s="29" t="str">
        <f t="shared" si="57"/>
        <v/>
      </c>
      <c r="AQ20" s="29" t="str">
        <f t="shared" si="57"/>
        <v/>
      </c>
      <c r="AR20" s="29" t="str">
        <f t="shared" si="57"/>
        <v/>
      </c>
      <c r="AS20" s="29" t="str">
        <f t="shared" si="57"/>
        <v/>
      </c>
      <c r="AT20" s="29" t="str">
        <f t="shared" si="57"/>
        <v/>
      </c>
      <c r="AU20" s="29" t="str">
        <f t="shared" si="57"/>
        <v/>
      </c>
      <c r="AV20" s="3"/>
    </row>
    <row r="21" ht="12.75" hidden="1" customHeight="1">
      <c r="A21" s="3"/>
      <c r="B21" s="41" t="s">
        <v>34</v>
      </c>
      <c r="C21" s="32"/>
      <c r="D21" s="33"/>
      <c r="E21" s="33"/>
      <c r="F21" s="32"/>
      <c r="G21" s="35"/>
      <c r="H21" s="35"/>
      <c r="I21" s="35"/>
      <c r="J21" s="35"/>
      <c r="K21" s="35"/>
      <c r="L21" s="35"/>
      <c r="M21" s="35"/>
      <c r="N21" s="35"/>
      <c r="O21" s="36"/>
      <c r="P21" s="37"/>
      <c r="Q21" s="38">
        <f t="shared" si="12"/>
        <v>0</v>
      </c>
      <c r="R21" s="32"/>
      <c r="S21" s="36" t="str">
        <f t="shared" si="7"/>
        <v/>
      </c>
      <c r="T21" s="40" t="str">
        <f t="shared" si="8"/>
        <v/>
      </c>
      <c r="U21" s="30"/>
      <c r="V21" s="30" t="str">
        <f t="shared" ref="V21:AC21" si="58">IF(OR(AND($D21="",$E21=""),$P21="",G21="",MAX($G21:$N21)-MIN($G21:$N21)=0),"",(G21/$S21)^IF($D21="",$P21,-$P21))</f>
        <v/>
      </c>
      <c r="W21" s="30" t="str">
        <f t="shared" si="58"/>
        <v/>
      </c>
      <c r="X21" s="30" t="str">
        <f t="shared" si="58"/>
        <v/>
      </c>
      <c r="Y21" s="30" t="str">
        <f t="shared" si="58"/>
        <v/>
      </c>
      <c r="Z21" s="30" t="str">
        <f t="shared" si="58"/>
        <v/>
      </c>
      <c r="AA21" s="30" t="str">
        <f t="shared" si="58"/>
        <v/>
      </c>
      <c r="AB21" s="30" t="str">
        <f t="shared" si="58"/>
        <v/>
      </c>
      <c r="AC21" s="30" t="str">
        <f t="shared" si="58"/>
        <v/>
      </c>
      <c r="AD21" s="30"/>
      <c r="AE21" s="29" t="str">
        <f t="shared" ref="AE21:AL21" si="59">IF(OR(AND($D21="",$E21=""),$P21="",G21="",MAX($G21:$N21)-MIN($G21:$N21)=0),"",(G21/$S21)*IF($D21="",$P21,-$P21))</f>
        <v/>
      </c>
      <c r="AF21" s="29" t="str">
        <f t="shared" si="59"/>
        <v/>
      </c>
      <c r="AG21" s="29" t="str">
        <f t="shared" si="59"/>
        <v/>
      </c>
      <c r="AH21" s="29" t="str">
        <f t="shared" si="59"/>
        <v/>
      </c>
      <c r="AI21" s="29" t="str">
        <f t="shared" si="59"/>
        <v/>
      </c>
      <c r="AJ21" s="29" t="str">
        <f t="shared" si="59"/>
        <v/>
      </c>
      <c r="AK21" s="29" t="str">
        <f t="shared" si="59"/>
        <v/>
      </c>
      <c r="AL21" s="29" t="str">
        <f t="shared" si="59"/>
        <v/>
      </c>
      <c r="AM21" s="30"/>
      <c r="AN21" s="29" t="str">
        <f t="shared" ref="AN21:AU21" si="60">IF(OR(AND($D21="",$E21=""),$P21="",G21="",MAX($G21:$N21)-MIN($G21:$N21)=0),"",(G21-$S21)*IF($D21="",$P21,-$P21)/$T21)</f>
        <v/>
      </c>
      <c r="AO21" s="29" t="str">
        <f t="shared" si="60"/>
        <v/>
      </c>
      <c r="AP21" s="29" t="str">
        <f t="shared" si="60"/>
        <v/>
      </c>
      <c r="AQ21" s="29" t="str">
        <f t="shared" si="60"/>
        <v/>
      </c>
      <c r="AR21" s="29" t="str">
        <f t="shared" si="60"/>
        <v/>
      </c>
      <c r="AS21" s="29" t="str">
        <f t="shared" si="60"/>
        <v/>
      </c>
      <c r="AT21" s="29" t="str">
        <f t="shared" si="60"/>
        <v/>
      </c>
      <c r="AU21" s="29" t="str">
        <f t="shared" si="60"/>
        <v/>
      </c>
      <c r="AV21" s="3"/>
    </row>
    <row r="22" ht="12.75" hidden="1" customHeight="1">
      <c r="A22" s="3"/>
      <c r="B22" s="31" t="s">
        <v>35</v>
      </c>
      <c r="C22" s="32"/>
      <c r="D22" s="33"/>
      <c r="E22" s="33"/>
      <c r="F22" s="32"/>
      <c r="G22" s="35"/>
      <c r="H22" s="35"/>
      <c r="I22" s="35"/>
      <c r="J22" s="35"/>
      <c r="K22" s="35"/>
      <c r="L22" s="35"/>
      <c r="M22" s="35"/>
      <c r="N22" s="35"/>
      <c r="O22" s="36"/>
      <c r="P22" s="37"/>
      <c r="Q22" s="38">
        <f t="shared" si="12"/>
        <v>0</v>
      </c>
      <c r="R22" s="32"/>
      <c r="S22" s="36" t="str">
        <f t="shared" si="7"/>
        <v/>
      </c>
      <c r="T22" s="40" t="str">
        <f t="shared" si="8"/>
        <v/>
      </c>
      <c r="U22" s="30"/>
      <c r="V22" s="30" t="str">
        <f t="shared" ref="V22:AC22" si="61">IF(OR(AND($D22="",$E22=""),$P22="",G22="",MAX($G22:$N22)-MIN($G22:$N22)=0),"",(G22/$S22)^IF($D22="",$P22,-$P22))</f>
        <v/>
      </c>
      <c r="W22" s="30" t="str">
        <f t="shared" si="61"/>
        <v/>
      </c>
      <c r="X22" s="30" t="str">
        <f t="shared" si="61"/>
        <v/>
      </c>
      <c r="Y22" s="30" t="str">
        <f t="shared" si="61"/>
        <v/>
      </c>
      <c r="Z22" s="30" t="str">
        <f t="shared" si="61"/>
        <v/>
      </c>
      <c r="AA22" s="30" t="str">
        <f t="shared" si="61"/>
        <v/>
      </c>
      <c r="AB22" s="30" t="str">
        <f t="shared" si="61"/>
        <v/>
      </c>
      <c r="AC22" s="30" t="str">
        <f t="shared" si="61"/>
        <v/>
      </c>
      <c r="AD22" s="30"/>
      <c r="AE22" s="29" t="str">
        <f t="shared" ref="AE22:AL22" si="62">IF(OR(AND($D22="",$E22=""),$P22="",G22="",MAX($G22:$N22)-MIN($G22:$N22)=0),"",(G22/$S22)*IF($D22="",$P22,-$P22))</f>
        <v/>
      </c>
      <c r="AF22" s="29" t="str">
        <f t="shared" si="62"/>
        <v/>
      </c>
      <c r="AG22" s="29" t="str">
        <f t="shared" si="62"/>
        <v/>
      </c>
      <c r="AH22" s="29" t="str">
        <f t="shared" si="62"/>
        <v/>
      </c>
      <c r="AI22" s="29" t="str">
        <f t="shared" si="62"/>
        <v/>
      </c>
      <c r="AJ22" s="29" t="str">
        <f t="shared" si="62"/>
        <v/>
      </c>
      <c r="AK22" s="29" t="str">
        <f t="shared" si="62"/>
        <v/>
      </c>
      <c r="AL22" s="29" t="str">
        <f t="shared" si="62"/>
        <v/>
      </c>
      <c r="AM22" s="30"/>
      <c r="AN22" s="29" t="str">
        <f t="shared" ref="AN22:AU22" si="63">IF(OR(AND($D22="",$E22=""),$P22="",G22="",MAX($G22:$N22)-MIN($G22:$N22)=0),"",(G22-$S22)*IF($D22="",$P22,-$P22)/$T22)</f>
        <v/>
      </c>
      <c r="AO22" s="29" t="str">
        <f t="shared" si="63"/>
        <v/>
      </c>
      <c r="AP22" s="29" t="str">
        <f t="shared" si="63"/>
        <v/>
      </c>
      <c r="AQ22" s="29" t="str">
        <f t="shared" si="63"/>
        <v/>
      </c>
      <c r="AR22" s="29" t="str">
        <f t="shared" si="63"/>
        <v/>
      </c>
      <c r="AS22" s="29" t="str">
        <f t="shared" si="63"/>
        <v/>
      </c>
      <c r="AT22" s="29" t="str">
        <f t="shared" si="63"/>
        <v/>
      </c>
      <c r="AU22" s="29" t="str">
        <f t="shared" si="63"/>
        <v/>
      </c>
      <c r="AV22" s="3"/>
    </row>
    <row r="23">
      <c r="A23" s="3"/>
      <c r="B23" s="49" t="s">
        <v>36</v>
      </c>
      <c r="C23" s="9"/>
      <c r="D23" s="50"/>
      <c r="E23" s="50"/>
      <c r="F23" s="51"/>
      <c r="G23" s="52"/>
      <c r="H23" s="52"/>
      <c r="I23" s="52"/>
      <c r="J23" s="52"/>
      <c r="K23" s="52"/>
      <c r="L23" s="50"/>
      <c r="M23" s="50"/>
      <c r="N23" s="53"/>
      <c r="O23" s="13"/>
      <c r="P23" s="53">
        <f>Q23*(SUM(P4:P22)/(1-Q23))</f>
        <v>4.5</v>
      </c>
      <c r="Q23" s="54">
        <v>0.2</v>
      </c>
      <c r="R23" s="9"/>
      <c r="S23" s="13"/>
      <c r="T23" s="55" t="str">
        <f>IF(G23="","",STDEV(G23:N23))</f>
        <v/>
      </c>
      <c r="U23" s="17"/>
      <c r="V23" s="17">
        <f t="shared" ref="V23:AC23" si="64">IF(OR($Q23=0,V42=""),"",V42^($P23/SUM($P31:$P41)))</f>
        <v>0.1585529197</v>
      </c>
      <c r="W23" s="17">
        <f t="shared" si="64"/>
        <v>1.145493165</v>
      </c>
      <c r="X23" s="17">
        <f t="shared" si="64"/>
        <v>1.061179144</v>
      </c>
      <c r="Y23" s="17">
        <f t="shared" si="64"/>
        <v>4.78726602</v>
      </c>
      <c r="Z23" s="17">
        <f t="shared" si="64"/>
        <v>0.2103898656</v>
      </c>
      <c r="AA23" s="17" t="str">
        <f t="shared" si="64"/>
        <v/>
      </c>
      <c r="AB23" s="17" t="str">
        <f t="shared" si="64"/>
        <v/>
      </c>
      <c r="AC23" s="17" t="str">
        <f t="shared" si="64"/>
        <v/>
      </c>
      <c r="AD23" s="17"/>
      <c r="AE23" s="17">
        <f t="shared" ref="AE23:AL23" si="65">IF(OR($Q23=0,AE42=""),"",AE42*($P23/SUM($P31:$P41)))</f>
        <v>1.694318182</v>
      </c>
      <c r="AF23" s="17">
        <f t="shared" si="65"/>
        <v>2.899147727</v>
      </c>
      <c r="AG23" s="17">
        <f t="shared" si="65"/>
        <v>3.483238636</v>
      </c>
      <c r="AH23" s="17">
        <f t="shared" si="65"/>
        <v>4.069886364</v>
      </c>
      <c r="AI23" s="17">
        <f t="shared" si="65"/>
        <v>1.353409091</v>
      </c>
      <c r="AJ23" s="17" t="str">
        <f t="shared" si="65"/>
        <v/>
      </c>
      <c r="AK23" s="17" t="str">
        <f t="shared" si="65"/>
        <v/>
      </c>
      <c r="AL23" s="17" t="str">
        <f t="shared" si="65"/>
        <v/>
      </c>
      <c r="AM23" s="17"/>
      <c r="AN23" s="17">
        <f t="shared" ref="AN23:AU23" si="66">IF(OR($Q23=0,AN42=""),"",AN42*($P23/SUM($P31:$P41)))</f>
        <v>-1.387704672</v>
      </c>
      <c r="AO23" s="17">
        <f t="shared" si="66"/>
        <v>0.2902556241</v>
      </c>
      <c r="AP23" s="17">
        <f t="shared" si="66"/>
        <v>0.7465579205</v>
      </c>
      <c r="AQ23" s="17">
        <f t="shared" si="66"/>
        <v>1.498734061</v>
      </c>
      <c r="AR23" s="17">
        <f t="shared" si="66"/>
        <v>-1.147842933</v>
      </c>
      <c r="AS23" s="17" t="str">
        <f t="shared" si="66"/>
        <v/>
      </c>
      <c r="AT23" s="17" t="str">
        <f t="shared" si="66"/>
        <v/>
      </c>
      <c r="AU23" s="17" t="str">
        <f t="shared" si="66"/>
        <v/>
      </c>
      <c r="AV23" s="3"/>
    </row>
    <row r="24">
      <c r="A24" s="3"/>
      <c r="B24" s="56" t="s">
        <v>37</v>
      </c>
      <c r="C24" s="19"/>
      <c r="D24" s="24"/>
      <c r="E24" s="24"/>
      <c r="F24" s="19"/>
      <c r="G24" s="57"/>
      <c r="H24" s="57"/>
      <c r="I24" s="57"/>
      <c r="J24" s="57"/>
      <c r="K24" s="57"/>
      <c r="L24" s="24"/>
      <c r="M24" s="24"/>
      <c r="N24" s="24"/>
      <c r="O24" s="24"/>
      <c r="P24" s="24"/>
      <c r="Q24" s="24"/>
      <c r="R24" s="19"/>
      <c r="S24" s="24"/>
      <c r="T24" s="58"/>
      <c r="U24" s="29"/>
      <c r="V24" s="29">
        <f t="shared" ref="V24:AC24" si="67">IF(V4="","",PRODUCT(V4:V23))</f>
        <v>0.9044622364</v>
      </c>
      <c r="W24" s="29">
        <f t="shared" si="67"/>
        <v>11.23876672</v>
      </c>
      <c r="X24" s="29">
        <f t="shared" si="67"/>
        <v>1799.404251</v>
      </c>
      <c r="Y24" s="29">
        <f t="shared" si="67"/>
        <v>149.6839046</v>
      </c>
      <c r="Z24" s="29">
        <f t="shared" si="67"/>
        <v>0.2643058952</v>
      </c>
      <c r="AA24" s="29" t="str">
        <f t="shared" si="67"/>
        <v/>
      </c>
      <c r="AB24" s="29" t="str">
        <f t="shared" si="67"/>
        <v/>
      </c>
      <c r="AC24" s="29" t="str">
        <f t="shared" si="67"/>
        <v/>
      </c>
      <c r="AD24" s="29"/>
      <c r="AE24" s="29">
        <f t="shared" ref="AE24:AL24" si="68">IF(AE4="","",SUM(AE4:AE23))</f>
        <v>-16.7506661</v>
      </c>
      <c r="AF24" s="29">
        <f t="shared" si="68"/>
        <v>-14.40576199</v>
      </c>
      <c r="AG24" s="29">
        <f t="shared" si="68"/>
        <v>-13.22000843</v>
      </c>
      <c r="AH24" s="29">
        <f t="shared" si="68"/>
        <v>-13.06740147</v>
      </c>
      <c r="AI24" s="29">
        <f t="shared" si="68"/>
        <v>-19.05616201</v>
      </c>
      <c r="AJ24" s="29" t="str">
        <f t="shared" si="68"/>
        <v/>
      </c>
      <c r="AK24" s="29" t="str">
        <f t="shared" si="68"/>
        <v/>
      </c>
      <c r="AL24" s="29" t="str">
        <f t="shared" si="68"/>
        <v/>
      </c>
      <c r="AM24" s="29"/>
      <c r="AN24" s="29">
        <f t="shared" ref="AN24:AU24" si="69">IF(AN4="","",SUM(AN4:AN23))</f>
        <v>2.348264608</v>
      </c>
      <c r="AO24" s="29">
        <f t="shared" si="69"/>
        <v>1.082282358</v>
      </c>
      <c r="AP24" s="29">
        <f t="shared" si="69"/>
        <v>0.8908441871</v>
      </c>
      <c r="AQ24" s="29">
        <f t="shared" si="69"/>
        <v>6.400363425</v>
      </c>
      <c r="AR24" s="29">
        <f t="shared" si="69"/>
        <v>-10.72175458</v>
      </c>
      <c r="AS24" s="29" t="str">
        <f t="shared" si="69"/>
        <v/>
      </c>
      <c r="AT24" s="29" t="str">
        <f t="shared" si="69"/>
        <v/>
      </c>
      <c r="AU24" s="29" t="str">
        <f t="shared" si="69"/>
        <v/>
      </c>
      <c r="AV24" s="3"/>
    </row>
    <row r="25" ht="12.75" customHeight="1">
      <c r="A25" s="3"/>
      <c r="B25" s="7"/>
      <c r="C25" s="2"/>
      <c r="D25" s="3"/>
      <c r="E25" s="3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2"/>
      <c r="S25" s="3"/>
      <c r="T25" s="4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3"/>
    </row>
    <row r="26" ht="12.75" customHeight="1">
      <c r="A26" s="3"/>
      <c r="B26" s="7"/>
      <c r="C26" s="2"/>
      <c r="D26" s="2"/>
      <c r="E26" s="2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2"/>
      <c r="S26" s="3"/>
      <c r="T26" s="4"/>
      <c r="U26" s="5"/>
      <c r="V26" s="59" t="str">
        <f t="array" ref="V26">IF(COUNTIF(V24:AC24,MAX(V24:AC24))&gt;1,"Tie, add more criteria","Your best option is "&amp;INDEX(V3:AC3,1,MATCH(MAX(V24:AC24),V24:AC24,0)))</f>
        <v>Your best option is Option 3</v>
      </c>
      <c r="W26" s="60"/>
      <c r="X26" s="60"/>
      <c r="Y26" s="60"/>
      <c r="Z26" s="60"/>
      <c r="AA26" s="60"/>
      <c r="AB26" s="60"/>
      <c r="AC26" s="61"/>
      <c r="AD26" s="62"/>
      <c r="AE26" s="59" t="str">
        <f t="array" ref="AE26">IF(COUNTIF(AE24:AL24,MAX(AE24:AL24))&gt;1,"Tie, add more criteria","Your best option is "&amp;INDEX(AE3:AL3,1,MATCH(MAX(AE24:AL24),AE24:AL24,0)))</f>
        <v>Your best option is Option 4</v>
      </c>
      <c r="AF26" s="60"/>
      <c r="AG26" s="60"/>
      <c r="AH26" s="60"/>
      <c r="AI26" s="60"/>
      <c r="AJ26" s="60"/>
      <c r="AK26" s="60"/>
      <c r="AL26" s="61"/>
      <c r="AM26" s="62"/>
      <c r="AN26" s="59" t="str">
        <f t="array" ref="AN26">IF(COUNTIF(AN24:AU24,MAX(AN24:AU24))&gt;1,"Tie, add more criteria","Your best option is "&amp;INDEX(AN3:AU3,1,MATCH(MAX(AN24:AU24),AN24:AU24,0)))</f>
        <v>Your best option is Option 4</v>
      </c>
      <c r="AO26" s="60"/>
      <c r="AP26" s="60"/>
      <c r="AQ26" s="60"/>
      <c r="AR26" s="60"/>
      <c r="AS26" s="60"/>
      <c r="AT26" s="60"/>
      <c r="AU26" s="61"/>
      <c r="AV26" s="63"/>
    </row>
    <row r="27" ht="12.75" customHeight="1">
      <c r="A27" s="3"/>
      <c r="B27" s="7"/>
      <c r="C27" s="2"/>
      <c r="D27" s="2"/>
      <c r="E27" s="2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2"/>
      <c r="S27" s="3"/>
      <c r="T27" s="4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3"/>
    </row>
    <row r="28" ht="12.75" customHeight="1">
      <c r="A28" s="3"/>
      <c r="B28" s="7"/>
      <c r="C28" s="2"/>
      <c r="D28" s="2"/>
      <c r="E28" s="2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"/>
      <c r="S28" s="3"/>
      <c r="T28" s="4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3"/>
    </row>
    <row r="29" ht="12.75" customHeight="1">
      <c r="A29" s="3"/>
      <c r="B29" s="7"/>
      <c r="C29" s="2"/>
      <c r="D29" s="3" t="s">
        <v>1</v>
      </c>
      <c r="F29" s="2"/>
      <c r="G29" s="3" t="s">
        <v>2</v>
      </c>
      <c r="O29" s="3"/>
      <c r="P29" s="3"/>
      <c r="Q29" s="3"/>
      <c r="R29" s="2"/>
      <c r="S29" s="3"/>
      <c r="T29" s="4"/>
      <c r="U29" s="5"/>
      <c r="V29" s="5" t="s">
        <v>3</v>
      </c>
      <c r="AD29" s="5"/>
      <c r="AE29" s="5" t="s">
        <v>4</v>
      </c>
      <c r="AM29" s="5"/>
      <c r="AN29" s="5" t="s">
        <v>5</v>
      </c>
      <c r="AV29" s="3"/>
    </row>
    <row r="30">
      <c r="A30" s="3"/>
      <c r="B30" s="8" t="s">
        <v>38</v>
      </c>
      <c r="C30" s="9"/>
      <c r="D30" s="10" t="s">
        <v>7</v>
      </c>
      <c r="E30" s="10" t="s">
        <v>8</v>
      </c>
      <c r="F30" s="9"/>
      <c r="G30" s="64" t="str">
        <f t="shared" ref="G30:N30" si="70">G3</f>
        <v>Option 1</v>
      </c>
      <c r="H30" s="64" t="str">
        <f t="shared" si="70"/>
        <v>Option 2</v>
      </c>
      <c r="I30" s="64" t="str">
        <f t="shared" si="70"/>
        <v>Option 3</v>
      </c>
      <c r="J30" s="64" t="str">
        <f t="shared" si="70"/>
        <v>Option 4</v>
      </c>
      <c r="K30" s="64" t="str">
        <f t="shared" si="70"/>
        <v>Option 5</v>
      </c>
      <c r="L30" s="64" t="str">
        <f t="shared" si="70"/>
        <v/>
      </c>
      <c r="M30" s="64" t="str">
        <f t="shared" si="70"/>
        <v/>
      </c>
      <c r="N30" s="64" t="str">
        <f t="shared" si="70"/>
        <v>Last option</v>
      </c>
      <c r="O30" s="13"/>
      <c r="P30" s="10" t="s">
        <v>15</v>
      </c>
      <c r="Q30" s="10" t="s">
        <v>16</v>
      </c>
      <c r="R30" s="9"/>
      <c r="S30" s="10" t="s">
        <v>17</v>
      </c>
      <c r="T30" s="14" t="s">
        <v>18</v>
      </c>
      <c r="U30" s="15"/>
      <c r="V30" s="16" t="str">
        <f t="shared" ref="V30:AC30" si="71">G30</f>
        <v>Option 1</v>
      </c>
      <c r="W30" s="16" t="str">
        <f t="shared" si="71"/>
        <v>Option 2</v>
      </c>
      <c r="X30" s="16" t="str">
        <f t="shared" si="71"/>
        <v>Option 3</v>
      </c>
      <c r="Y30" s="16" t="str">
        <f t="shared" si="71"/>
        <v>Option 4</v>
      </c>
      <c r="Z30" s="16" t="str">
        <f t="shared" si="71"/>
        <v>Option 5</v>
      </c>
      <c r="AA30" s="16" t="str">
        <f t="shared" si="71"/>
        <v/>
      </c>
      <c r="AB30" s="16" t="str">
        <f t="shared" si="71"/>
        <v/>
      </c>
      <c r="AC30" s="16" t="str">
        <f t="shared" si="71"/>
        <v>Last option</v>
      </c>
      <c r="AD30" s="17"/>
      <c r="AE30" s="16" t="str">
        <f t="shared" ref="AE30:AL30" si="72">G30</f>
        <v>Option 1</v>
      </c>
      <c r="AF30" s="16" t="str">
        <f t="shared" si="72"/>
        <v>Option 2</v>
      </c>
      <c r="AG30" s="16" t="str">
        <f t="shared" si="72"/>
        <v>Option 3</v>
      </c>
      <c r="AH30" s="16" t="str">
        <f t="shared" si="72"/>
        <v>Option 4</v>
      </c>
      <c r="AI30" s="16" t="str">
        <f t="shared" si="72"/>
        <v>Option 5</v>
      </c>
      <c r="AJ30" s="16" t="str">
        <f t="shared" si="72"/>
        <v/>
      </c>
      <c r="AK30" s="16" t="str">
        <f t="shared" si="72"/>
        <v/>
      </c>
      <c r="AL30" s="16" t="str">
        <f t="shared" si="72"/>
        <v>Last option</v>
      </c>
      <c r="AM30" s="17"/>
      <c r="AN30" s="16" t="str">
        <f t="shared" ref="AN30:AU30" si="73">AE30</f>
        <v>Option 1</v>
      </c>
      <c r="AO30" s="16" t="str">
        <f t="shared" si="73"/>
        <v>Option 2</v>
      </c>
      <c r="AP30" s="16" t="str">
        <f t="shared" si="73"/>
        <v>Option 3</v>
      </c>
      <c r="AQ30" s="16" t="str">
        <f t="shared" si="73"/>
        <v>Option 4</v>
      </c>
      <c r="AR30" s="16" t="str">
        <f t="shared" si="73"/>
        <v>Option 5</v>
      </c>
      <c r="AS30" s="16" t="str">
        <f t="shared" si="73"/>
        <v/>
      </c>
      <c r="AT30" s="16" t="str">
        <f t="shared" si="73"/>
        <v/>
      </c>
      <c r="AU30" s="16" t="str">
        <f t="shared" si="73"/>
        <v>Last option</v>
      </c>
      <c r="AV30" s="3"/>
    </row>
    <row r="31">
      <c r="A31" s="3"/>
      <c r="B31" s="65" t="s">
        <v>39</v>
      </c>
      <c r="C31" s="19"/>
      <c r="D31" s="66"/>
      <c r="E31" s="66" t="s">
        <v>20</v>
      </c>
      <c r="F31" s="19"/>
      <c r="G31" s="67">
        <v>2.0</v>
      </c>
      <c r="H31" s="67">
        <v>3.0</v>
      </c>
      <c r="I31" s="67">
        <v>1.0</v>
      </c>
      <c r="J31" s="67">
        <v>4.0</v>
      </c>
      <c r="K31" s="67">
        <v>5.0</v>
      </c>
      <c r="L31" s="66"/>
      <c r="M31" s="66"/>
      <c r="N31" s="68"/>
      <c r="O31" s="24"/>
      <c r="P31" s="69">
        <v>1.0</v>
      </c>
      <c r="Q31" s="70">
        <f t="shared" ref="Q31:Q41" si="77">P31/(SUM($P$31:$P$41))</f>
        <v>0.1</v>
      </c>
      <c r="R31" s="19"/>
      <c r="S31" s="24">
        <f t="shared" ref="S31:S41" si="78">IF(H31="","",AVERAGE(G31:N31))</f>
        <v>3</v>
      </c>
      <c r="T31" s="58">
        <f t="shared" ref="T31:T41" si="79">IF(H31="","",STDEV(G31:N31))</f>
        <v>1.58113883</v>
      </c>
      <c r="U31" s="29"/>
      <c r="V31" s="30">
        <f t="shared" ref="V31:AC31" si="74">IF(OR(AND($D31="",$E31=""),$P31="",G31="",MAX($G31:$N31)-MIN($G31:$N31)=0),"",(G31/$S31)^IF($D31="",$P31,-$P31))</f>
        <v>0.6666666667</v>
      </c>
      <c r="W31" s="30">
        <f t="shared" si="74"/>
        <v>1</v>
      </c>
      <c r="X31" s="30">
        <f t="shared" si="74"/>
        <v>0.3333333333</v>
      </c>
      <c r="Y31" s="30">
        <f t="shared" si="74"/>
        <v>1.333333333</v>
      </c>
      <c r="Z31" s="30">
        <f t="shared" si="74"/>
        <v>1.666666667</v>
      </c>
      <c r="AA31" s="30" t="str">
        <f t="shared" si="74"/>
        <v/>
      </c>
      <c r="AB31" s="30" t="str">
        <f t="shared" si="74"/>
        <v/>
      </c>
      <c r="AC31" s="30" t="str">
        <f t="shared" si="74"/>
        <v/>
      </c>
      <c r="AD31" s="29"/>
      <c r="AE31" s="29">
        <f t="shared" ref="AE31:AL31" si="75">IF(OR(AND($D31="",$E31=""),$P31="",G31="",MAX($G31:$N31)-MIN($G31:$N31)=0),"",(G31/$S31)*IF($D31="",$P31,-$P31))</f>
        <v>0.6666666667</v>
      </c>
      <c r="AF31" s="29">
        <f t="shared" si="75"/>
        <v>1</v>
      </c>
      <c r="AG31" s="29">
        <f t="shared" si="75"/>
        <v>0.3333333333</v>
      </c>
      <c r="AH31" s="29">
        <f t="shared" si="75"/>
        <v>1.333333333</v>
      </c>
      <c r="AI31" s="29">
        <f t="shared" si="75"/>
        <v>1.666666667</v>
      </c>
      <c r="AJ31" s="29" t="str">
        <f t="shared" si="75"/>
        <v/>
      </c>
      <c r="AK31" s="29" t="str">
        <f t="shared" si="75"/>
        <v/>
      </c>
      <c r="AL31" s="29" t="str">
        <f t="shared" si="75"/>
        <v/>
      </c>
      <c r="AM31" s="29"/>
      <c r="AN31" s="29">
        <f t="shared" ref="AN31:AU31" si="76">IF(OR(AND($D31="",$E31=""),$P31="",G31="",MAX($G31:$N31)-MIN($G31:$N31)=0),"",(G31-$S31)*IF($D31="",$P31,-$P31)/$T31)</f>
        <v>-0.632455532</v>
      </c>
      <c r="AO31" s="29">
        <f t="shared" si="76"/>
        <v>0</v>
      </c>
      <c r="AP31" s="29">
        <f t="shared" si="76"/>
        <v>-1.264911064</v>
      </c>
      <c r="AQ31" s="29">
        <f t="shared" si="76"/>
        <v>0.632455532</v>
      </c>
      <c r="AR31" s="29">
        <f t="shared" si="76"/>
        <v>1.264911064</v>
      </c>
      <c r="AS31" s="29" t="str">
        <f t="shared" si="76"/>
        <v/>
      </c>
      <c r="AT31" s="29" t="str">
        <f t="shared" si="76"/>
        <v/>
      </c>
      <c r="AU31" s="29" t="str">
        <f t="shared" si="76"/>
        <v/>
      </c>
      <c r="AV31" s="3"/>
    </row>
    <row r="32">
      <c r="A32" s="3"/>
      <c r="B32" s="65" t="s">
        <v>40</v>
      </c>
      <c r="C32" s="32"/>
      <c r="D32" s="33"/>
      <c r="E32" s="43" t="s">
        <v>20</v>
      </c>
      <c r="F32" s="32"/>
      <c r="G32" s="42">
        <v>30.0</v>
      </c>
      <c r="H32" s="42">
        <v>60.0</v>
      </c>
      <c r="I32" s="42">
        <v>30.0</v>
      </c>
      <c r="J32" s="42">
        <v>90.0</v>
      </c>
      <c r="K32" s="42">
        <v>15.0</v>
      </c>
      <c r="L32" s="33"/>
      <c r="M32" s="33"/>
      <c r="N32" s="37"/>
      <c r="O32" s="36"/>
      <c r="P32" s="44">
        <v>3.0</v>
      </c>
      <c r="Q32" s="70">
        <f t="shared" si="77"/>
        <v>0.3</v>
      </c>
      <c r="R32" s="32"/>
      <c r="S32" s="71">
        <f t="shared" si="78"/>
        <v>45</v>
      </c>
      <c r="T32" s="40">
        <f t="shared" si="79"/>
        <v>30</v>
      </c>
      <c r="U32" s="30"/>
      <c r="V32" s="30">
        <f t="shared" ref="V32:AC32" si="80">IF(OR(AND($D32="",$E32=""),$P32="",G32="",MAX($G32:$N32)-MIN($G32:$N32)=0),"",(G32/$S32)^IF($D32="",$P32,-$P32))</f>
        <v>0.2962962963</v>
      </c>
      <c r="W32" s="30">
        <f t="shared" si="80"/>
        <v>2.37037037</v>
      </c>
      <c r="X32" s="30">
        <f t="shared" si="80"/>
        <v>0.2962962963</v>
      </c>
      <c r="Y32" s="30">
        <f t="shared" si="80"/>
        <v>8</v>
      </c>
      <c r="Z32" s="30">
        <f t="shared" si="80"/>
        <v>0.03703703704</v>
      </c>
      <c r="AA32" s="30" t="str">
        <f t="shared" si="80"/>
        <v/>
      </c>
      <c r="AB32" s="30" t="str">
        <f t="shared" si="80"/>
        <v/>
      </c>
      <c r="AC32" s="30" t="str">
        <f t="shared" si="80"/>
        <v/>
      </c>
      <c r="AD32" s="30"/>
      <c r="AE32" s="29">
        <f t="shared" ref="AE32:AL32" si="81">IF(OR(AND($D32="",$E32=""),$P32="",G32="",MAX($G32:$N32)-MIN($G32:$N32)=0),"",(G32/$S32)*IF($D32="",$P32,-$P32))</f>
        <v>2</v>
      </c>
      <c r="AF32" s="29">
        <f t="shared" si="81"/>
        <v>4</v>
      </c>
      <c r="AG32" s="29">
        <f t="shared" si="81"/>
        <v>2</v>
      </c>
      <c r="AH32" s="29">
        <f t="shared" si="81"/>
        <v>6</v>
      </c>
      <c r="AI32" s="29">
        <f t="shared" si="81"/>
        <v>1</v>
      </c>
      <c r="AJ32" s="29" t="str">
        <f t="shared" si="81"/>
        <v/>
      </c>
      <c r="AK32" s="29" t="str">
        <f t="shared" si="81"/>
        <v/>
      </c>
      <c r="AL32" s="29" t="str">
        <f t="shared" si="81"/>
        <v/>
      </c>
      <c r="AM32" s="30"/>
      <c r="AN32" s="29">
        <f t="shared" ref="AN32:AU32" si="82">IF(OR(AND($D32="",$E32=""),$P32="",G32="",MAX($G32:$N32)-MIN($G32:$N32)=0),"",(G32-$S32)*IF($D32="",$P32,-$P32)/$T32)</f>
        <v>-1.5</v>
      </c>
      <c r="AO32" s="29">
        <f t="shared" si="82"/>
        <v>1.5</v>
      </c>
      <c r="AP32" s="29">
        <f t="shared" si="82"/>
        <v>-1.5</v>
      </c>
      <c r="AQ32" s="29">
        <f t="shared" si="82"/>
        <v>4.5</v>
      </c>
      <c r="AR32" s="29">
        <f t="shared" si="82"/>
        <v>-3</v>
      </c>
      <c r="AS32" s="29" t="str">
        <f t="shared" si="82"/>
        <v/>
      </c>
      <c r="AT32" s="29" t="str">
        <f t="shared" si="82"/>
        <v/>
      </c>
      <c r="AU32" s="29" t="str">
        <f t="shared" si="82"/>
        <v/>
      </c>
      <c r="AV32" s="3"/>
    </row>
    <row r="33">
      <c r="A33" s="3"/>
      <c r="B33" s="72" t="s">
        <v>41</v>
      </c>
      <c r="C33" s="32"/>
      <c r="D33" s="43" t="s">
        <v>20</v>
      </c>
      <c r="E33" s="33"/>
      <c r="F33" s="32"/>
      <c r="G33" s="42">
        <v>1.5</v>
      </c>
      <c r="H33" s="42">
        <v>4.0</v>
      </c>
      <c r="I33" s="42">
        <v>3.0</v>
      </c>
      <c r="J33" s="42">
        <v>0.5</v>
      </c>
      <c r="K33" s="42">
        <v>9.0</v>
      </c>
      <c r="L33" s="33"/>
      <c r="M33" s="33"/>
      <c r="N33" s="37"/>
      <c r="O33" s="36"/>
      <c r="P33" s="44">
        <v>2.0</v>
      </c>
      <c r="Q33" s="70">
        <f t="shared" si="77"/>
        <v>0.2</v>
      </c>
      <c r="R33" s="32"/>
      <c r="S33" s="36">
        <f t="shared" si="78"/>
        <v>3.6</v>
      </c>
      <c r="T33" s="40">
        <f t="shared" si="79"/>
        <v>3.305298776</v>
      </c>
      <c r="U33" s="30"/>
      <c r="V33" s="30">
        <f t="shared" ref="V33:AC33" si="83">IF(OR(AND($D33="",$E33=""),$P33="",G33="",MAX($G33:$N33)-MIN($G33:$N33)=0),"",(G33/$S33)^IF($D33="",$P33,-$P33))</f>
        <v>5.76</v>
      </c>
      <c r="W33" s="30">
        <f t="shared" si="83"/>
        <v>0.81</v>
      </c>
      <c r="X33" s="30">
        <f t="shared" si="83"/>
        <v>1.44</v>
      </c>
      <c r="Y33" s="30">
        <f t="shared" si="83"/>
        <v>51.84</v>
      </c>
      <c r="Z33" s="30">
        <f t="shared" si="83"/>
        <v>0.16</v>
      </c>
      <c r="AA33" s="30" t="str">
        <f t="shared" si="83"/>
        <v/>
      </c>
      <c r="AB33" s="30" t="str">
        <f t="shared" si="83"/>
        <v/>
      </c>
      <c r="AC33" s="30" t="str">
        <f t="shared" si="83"/>
        <v/>
      </c>
      <c r="AD33" s="30"/>
      <c r="AE33" s="29">
        <f t="shared" ref="AE33:AL33" si="84">IF(OR(AND($D33="",$E33=""),$P33="",G33="",MAX($G33:$N33)-MIN($G33:$N33)=0),"",(G33/$S33)*IF($D33="",$P33,-$P33))</f>
        <v>-0.8333333333</v>
      </c>
      <c r="AF33" s="29">
        <f t="shared" si="84"/>
        <v>-2.222222222</v>
      </c>
      <c r="AG33" s="29">
        <f t="shared" si="84"/>
        <v>-1.666666667</v>
      </c>
      <c r="AH33" s="29">
        <f t="shared" si="84"/>
        <v>-0.2777777778</v>
      </c>
      <c r="AI33" s="29">
        <f t="shared" si="84"/>
        <v>-5</v>
      </c>
      <c r="AJ33" s="29" t="str">
        <f t="shared" si="84"/>
        <v/>
      </c>
      <c r="AK33" s="29" t="str">
        <f t="shared" si="84"/>
        <v/>
      </c>
      <c r="AL33" s="29" t="str">
        <f t="shared" si="84"/>
        <v/>
      </c>
      <c r="AM33" s="30"/>
      <c r="AN33" s="29">
        <f t="shared" ref="AN33:AU33" si="85">IF(OR(AND($D33="",$E33=""),$P33="",G33="",MAX($G33:$N33)-MIN($G33:$N33)=0),"",(G33-$S33)*IF($D33="",$P33,-$P33)/$T33)</f>
        <v>1.270686944</v>
      </c>
      <c r="AO33" s="29">
        <f t="shared" si="85"/>
        <v>-0.2420356083</v>
      </c>
      <c r="AP33" s="29">
        <f t="shared" si="85"/>
        <v>0.3630534125</v>
      </c>
      <c r="AQ33" s="29">
        <f t="shared" si="85"/>
        <v>1.875775965</v>
      </c>
      <c r="AR33" s="29">
        <f t="shared" si="85"/>
        <v>-3.267480712</v>
      </c>
      <c r="AS33" s="29" t="str">
        <f t="shared" si="85"/>
        <v/>
      </c>
      <c r="AT33" s="29" t="str">
        <f t="shared" si="85"/>
        <v/>
      </c>
      <c r="AU33" s="29" t="str">
        <f t="shared" si="85"/>
        <v/>
      </c>
      <c r="AV33" s="3"/>
    </row>
    <row r="34">
      <c r="A34" s="3"/>
      <c r="B34" s="72" t="s">
        <v>42</v>
      </c>
      <c r="C34" s="32"/>
      <c r="D34" s="33"/>
      <c r="E34" s="33" t="s">
        <v>20</v>
      </c>
      <c r="F34" s="32"/>
      <c r="G34" s="42">
        <v>1.0</v>
      </c>
      <c r="H34" s="42">
        <v>4.0</v>
      </c>
      <c r="I34" s="42">
        <v>9.0</v>
      </c>
      <c r="J34" s="42">
        <v>2.0</v>
      </c>
      <c r="K34" s="42">
        <v>6.0</v>
      </c>
      <c r="L34" s="33"/>
      <c r="M34" s="33"/>
      <c r="N34" s="37"/>
      <c r="O34" s="36"/>
      <c r="P34" s="44">
        <v>3.0</v>
      </c>
      <c r="Q34" s="70">
        <f t="shared" si="77"/>
        <v>0.3</v>
      </c>
      <c r="R34" s="32"/>
      <c r="S34" s="36">
        <f t="shared" si="78"/>
        <v>4.4</v>
      </c>
      <c r="T34" s="40">
        <f t="shared" si="79"/>
        <v>3.209361307</v>
      </c>
      <c r="U34" s="30"/>
      <c r="V34" s="30">
        <f t="shared" ref="V34:AC34" si="86">IF(OR(AND($D34="",$E34=""),$P34="",G34="",MAX($G34:$N34)-MIN($G34:$N34)=0),"",(G34/$S34)^IF($D34="",$P34,-$P34))</f>
        <v>0.01173929376</v>
      </c>
      <c r="W34" s="30">
        <f t="shared" si="86"/>
        <v>0.7513148009</v>
      </c>
      <c r="X34" s="30">
        <f t="shared" si="86"/>
        <v>8.557945154</v>
      </c>
      <c r="Y34" s="30">
        <f t="shared" si="86"/>
        <v>0.09391435011</v>
      </c>
      <c r="Z34" s="30">
        <f t="shared" si="86"/>
        <v>2.535687453</v>
      </c>
      <c r="AA34" s="30" t="str">
        <f t="shared" si="86"/>
        <v/>
      </c>
      <c r="AB34" s="30" t="str">
        <f t="shared" si="86"/>
        <v/>
      </c>
      <c r="AC34" s="30" t="str">
        <f t="shared" si="86"/>
        <v/>
      </c>
      <c r="AD34" s="30"/>
      <c r="AE34" s="29">
        <f t="shared" ref="AE34:AL34" si="87">IF(OR(AND($D34="",$E34=""),$P34="",G34="",MAX($G34:$N34)-MIN($G34:$N34)=0),"",(G34/$S34)*IF($D34="",$P34,-$P34))</f>
        <v>0.6818181818</v>
      </c>
      <c r="AF34" s="29">
        <f t="shared" si="87"/>
        <v>2.727272727</v>
      </c>
      <c r="AG34" s="29">
        <f t="shared" si="87"/>
        <v>6.136363636</v>
      </c>
      <c r="AH34" s="29">
        <f t="shared" si="87"/>
        <v>1.363636364</v>
      </c>
      <c r="AI34" s="29">
        <f t="shared" si="87"/>
        <v>4.090909091</v>
      </c>
      <c r="AJ34" s="29" t="str">
        <f t="shared" si="87"/>
        <v/>
      </c>
      <c r="AK34" s="29" t="str">
        <f t="shared" si="87"/>
        <v/>
      </c>
      <c r="AL34" s="29" t="str">
        <f t="shared" si="87"/>
        <v/>
      </c>
      <c r="AM34" s="30"/>
      <c r="AN34" s="29">
        <f t="shared" ref="AN34:AU34" si="88">IF(OR(AND($D34="",$E34=""),$P34="",G34="",MAX($G34:$N34)-MIN($G34:$N34)=0),"",(G34-$S34)*IF($D34="",$P34,-$P34)/$T34)</f>
        <v>-3.17820246</v>
      </c>
      <c r="AO34" s="29">
        <f t="shared" si="88"/>
        <v>-0.3739061717</v>
      </c>
      <c r="AP34" s="29">
        <f t="shared" si="88"/>
        <v>4.299920975</v>
      </c>
      <c r="AQ34" s="29">
        <f t="shared" si="88"/>
        <v>-2.24343703</v>
      </c>
      <c r="AR34" s="29">
        <f t="shared" si="88"/>
        <v>1.495624687</v>
      </c>
      <c r="AS34" s="29" t="str">
        <f t="shared" si="88"/>
        <v/>
      </c>
      <c r="AT34" s="29" t="str">
        <f t="shared" si="88"/>
        <v/>
      </c>
      <c r="AU34" s="29" t="str">
        <f t="shared" si="88"/>
        <v/>
      </c>
      <c r="AV34" s="3"/>
    </row>
    <row r="35">
      <c r="A35" s="3"/>
      <c r="B35" s="72" t="s">
        <v>43</v>
      </c>
      <c r="C35" s="32"/>
      <c r="D35" s="33"/>
      <c r="E35" s="43" t="s">
        <v>20</v>
      </c>
      <c r="F35" s="32"/>
      <c r="G35" s="73">
        <v>0.2</v>
      </c>
      <c r="H35" s="73">
        <v>0.15</v>
      </c>
      <c r="I35" s="73">
        <v>0.15</v>
      </c>
      <c r="J35" s="73">
        <v>0.1</v>
      </c>
      <c r="K35" s="73">
        <v>0.2</v>
      </c>
      <c r="L35" s="33"/>
      <c r="M35" s="33"/>
      <c r="N35" s="37"/>
      <c r="O35" s="36"/>
      <c r="P35" s="44">
        <v>1.0</v>
      </c>
      <c r="Q35" s="70">
        <f t="shared" si="77"/>
        <v>0.1</v>
      </c>
      <c r="R35" s="32"/>
      <c r="S35" s="71">
        <f t="shared" si="78"/>
        <v>0.16</v>
      </c>
      <c r="T35" s="40">
        <f t="shared" si="79"/>
        <v>0.04183300133</v>
      </c>
      <c r="U35" s="30"/>
      <c r="V35" s="30">
        <f t="shared" ref="V35:AC35" si="89">IF(OR(AND($D35="",$E35=""),$P35="",G35="",MAX($G35:$N35)-MIN($G35:$N35)=0),"",(G35/$S35)^IF($D35="",$P35,-$P35))</f>
        <v>1.25</v>
      </c>
      <c r="W35" s="30">
        <f t="shared" si="89"/>
        <v>0.9375</v>
      </c>
      <c r="X35" s="30">
        <f t="shared" si="89"/>
        <v>0.9375</v>
      </c>
      <c r="Y35" s="30">
        <f t="shared" si="89"/>
        <v>0.625</v>
      </c>
      <c r="Z35" s="30">
        <f t="shared" si="89"/>
        <v>1.25</v>
      </c>
      <c r="AA35" s="30" t="str">
        <f t="shared" si="89"/>
        <v/>
      </c>
      <c r="AB35" s="30" t="str">
        <f t="shared" si="89"/>
        <v/>
      </c>
      <c r="AC35" s="30" t="str">
        <f t="shared" si="89"/>
        <v/>
      </c>
      <c r="AD35" s="30"/>
      <c r="AE35" s="29">
        <f t="shared" ref="AE35:AL35" si="90">IF(OR(AND($D35="",$E35=""),$P35="",G35="",MAX($G35:$N35)-MIN($G35:$N35)=0),"",(G35/$S35)*IF($D35="",$P35,-$P35))</f>
        <v>1.25</v>
      </c>
      <c r="AF35" s="29">
        <f t="shared" si="90"/>
        <v>0.9375</v>
      </c>
      <c r="AG35" s="29">
        <f t="shared" si="90"/>
        <v>0.9375</v>
      </c>
      <c r="AH35" s="29">
        <f t="shared" si="90"/>
        <v>0.625</v>
      </c>
      <c r="AI35" s="29">
        <f t="shared" si="90"/>
        <v>1.25</v>
      </c>
      <c r="AJ35" s="29" t="str">
        <f t="shared" si="90"/>
        <v/>
      </c>
      <c r="AK35" s="29" t="str">
        <f t="shared" si="90"/>
        <v/>
      </c>
      <c r="AL35" s="29" t="str">
        <f t="shared" si="90"/>
        <v/>
      </c>
      <c r="AM35" s="30"/>
      <c r="AN35" s="29">
        <f t="shared" ref="AN35:AU35" si="91">IF(OR(AND($D35="",$E35=""),$P35="",G35="",MAX($G35:$N35)-MIN($G35:$N35)=0),"",(G35-$S35)*IF($D35="",$P35,-$P35)/$T35)</f>
        <v>0.9561828875</v>
      </c>
      <c r="AO35" s="29">
        <f t="shared" si="91"/>
        <v>-0.2390457219</v>
      </c>
      <c r="AP35" s="29">
        <f t="shared" si="91"/>
        <v>-0.2390457219</v>
      </c>
      <c r="AQ35" s="29">
        <f t="shared" si="91"/>
        <v>-1.434274331</v>
      </c>
      <c r="AR35" s="29">
        <f t="shared" si="91"/>
        <v>0.9561828875</v>
      </c>
      <c r="AS35" s="29" t="str">
        <f t="shared" si="91"/>
        <v/>
      </c>
      <c r="AT35" s="29" t="str">
        <f t="shared" si="91"/>
        <v/>
      </c>
      <c r="AU35" s="29" t="str">
        <f t="shared" si="91"/>
        <v/>
      </c>
      <c r="AV35" s="3"/>
    </row>
    <row r="36" hidden="1">
      <c r="A36" s="3"/>
      <c r="B36" s="65"/>
      <c r="C36" s="32"/>
      <c r="D36" s="33"/>
      <c r="E36" s="33"/>
      <c r="F36" s="32"/>
      <c r="G36" s="35"/>
      <c r="H36" s="35"/>
      <c r="I36" s="35"/>
      <c r="J36" s="35"/>
      <c r="K36" s="35"/>
      <c r="L36" s="33"/>
      <c r="M36" s="33"/>
      <c r="N36" s="37"/>
      <c r="O36" s="36"/>
      <c r="P36" s="37"/>
      <c r="Q36" s="70">
        <f t="shared" si="77"/>
        <v>0</v>
      </c>
      <c r="R36" s="32"/>
      <c r="S36" s="36" t="str">
        <f t="shared" si="78"/>
        <v/>
      </c>
      <c r="T36" s="40" t="str">
        <f t="shared" si="79"/>
        <v/>
      </c>
      <c r="U36" s="30"/>
      <c r="V36" s="30" t="str">
        <f t="shared" ref="V36:AC36" si="92">IF(OR(AND($D36="",$E36=""),$P36="",G36="",MAX($G36:$N36)-MIN($G36:$N36)=0),"",(G36/$S36)^IF($D36="",$P36,-$P36))</f>
        <v/>
      </c>
      <c r="W36" s="30" t="str">
        <f t="shared" si="92"/>
        <v/>
      </c>
      <c r="X36" s="30" t="str">
        <f t="shared" si="92"/>
        <v/>
      </c>
      <c r="Y36" s="30" t="str">
        <f t="shared" si="92"/>
        <v/>
      </c>
      <c r="Z36" s="30" t="str">
        <f t="shared" si="92"/>
        <v/>
      </c>
      <c r="AA36" s="30" t="str">
        <f t="shared" si="92"/>
        <v/>
      </c>
      <c r="AB36" s="30" t="str">
        <f t="shared" si="92"/>
        <v/>
      </c>
      <c r="AC36" s="30" t="str">
        <f t="shared" si="92"/>
        <v/>
      </c>
      <c r="AD36" s="30"/>
      <c r="AE36" s="29" t="str">
        <f t="shared" ref="AE36:AL36" si="93">IF(OR(AND($D36="",$E36=""),$P36="",G36="",MAX($G36:$N36)-MIN($G36:$N36)=0),"",(G36/$S36)*IF($D36="",$P36,-$P36))</f>
        <v/>
      </c>
      <c r="AF36" s="29" t="str">
        <f t="shared" si="93"/>
        <v/>
      </c>
      <c r="AG36" s="29" t="str">
        <f t="shared" si="93"/>
        <v/>
      </c>
      <c r="AH36" s="29" t="str">
        <f t="shared" si="93"/>
        <v/>
      </c>
      <c r="AI36" s="29" t="str">
        <f t="shared" si="93"/>
        <v/>
      </c>
      <c r="AJ36" s="29" t="str">
        <f t="shared" si="93"/>
        <v/>
      </c>
      <c r="AK36" s="29" t="str">
        <f t="shared" si="93"/>
        <v/>
      </c>
      <c r="AL36" s="29" t="str">
        <f t="shared" si="93"/>
        <v/>
      </c>
      <c r="AM36" s="30"/>
      <c r="AN36" s="29" t="str">
        <f t="shared" ref="AN36:AU36" si="94">IF(OR(AND($D36="",$E36=""),$P36="",G36="",MAX($G36:$N36)-MIN($G36:$N36)=0),"",(G36-$S36)*IF($D36="",$P36,-$P36)/$T36)</f>
        <v/>
      </c>
      <c r="AO36" s="29" t="str">
        <f t="shared" si="94"/>
        <v/>
      </c>
      <c r="AP36" s="29" t="str">
        <f t="shared" si="94"/>
        <v/>
      </c>
      <c r="AQ36" s="29" t="str">
        <f t="shared" si="94"/>
        <v/>
      </c>
      <c r="AR36" s="29" t="str">
        <f t="shared" si="94"/>
        <v/>
      </c>
      <c r="AS36" s="29" t="str">
        <f t="shared" si="94"/>
        <v/>
      </c>
      <c r="AT36" s="29" t="str">
        <f t="shared" si="94"/>
        <v/>
      </c>
      <c r="AU36" s="29" t="str">
        <f t="shared" si="94"/>
        <v/>
      </c>
      <c r="AV36" s="3"/>
    </row>
    <row r="37" hidden="1">
      <c r="A37" s="3"/>
      <c r="B37" s="65"/>
      <c r="C37" s="32"/>
      <c r="D37" s="33"/>
      <c r="E37" s="33"/>
      <c r="F37" s="32"/>
      <c r="G37" s="35"/>
      <c r="H37" s="35"/>
      <c r="I37" s="35"/>
      <c r="J37" s="35"/>
      <c r="K37" s="35"/>
      <c r="L37" s="33"/>
      <c r="M37" s="33"/>
      <c r="N37" s="37"/>
      <c r="O37" s="36"/>
      <c r="P37" s="37"/>
      <c r="Q37" s="70">
        <f t="shared" si="77"/>
        <v>0</v>
      </c>
      <c r="R37" s="32"/>
      <c r="S37" s="36" t="str">
        <f t="shared" si="78"/>
        <v/>
      </c>
      <c r="T37" s="40" t="str">
        <f t="shared" si="79"/>
        <v/>
      </c>
      <c r="U37" s="30"/>
      <c r="V37" s="30" t="str">
        <f t="shared" ref="V37:AC37" si="95">IF(OR(AND($D37="",$E37=""),$P37="",G37="",MAX($G37:$N37)-MIN($G37:$N37)=0),"",(G37/$S37)^IF($D37="",$P37,-$P37))</f>
        <v/>
      </c>
      <c r="W37" s="30" t="str">
        <f t="shared" si="95"/>
        <v/>
      </c>
      <c r="X37" s="30" t="str">
        <f t="shared" si="95"/>
        <v/>
      </c>
      <c r="Y37" s="30" t="str">
        <f t="shared" si="95"/>
        <v/>
      </c>
      <c r="Z37" s="30" t="str">
        <f t="shared" si="95"/>
        <v/>
      </c>
      <c r="AA37" s="30" t="str">
        <f t="shared" si="95"/>
        <v/>
      </c>
      <c r="AB37" s="30" t="str">
        <f t="shared" si="95"/>
        <v/>
      </c>
      <c r="AC37" s="30" t="str">
        <f t="shared" si="95"/>
        <v/>
      </c>
      <c r="AD37" s="30"/>
      <c r="AE37" s="29" t="str">
        <f t="shared" ref="AE37:AL37" si="96">IF(OR(AND($D37="",$E37=""),$P37="",G37="",MAX($G37:$N37)-MIN($G37:$N37)=0),"",(G37/$S37)*IF($D37="",$P37,-$P37))</f>
        <v/>
      </c>
      <c r="AF37" s="29" t="str">
        <f t="shared" si="96"/>
        <v/>
      </c>
      <c r="AG37" s="29" t="str">
        <f t="shared" si="96"/>
        <v/>
      </c>
      <c r="AH37" s="29" t="str">
        <f t="shared" si="96"/>
        <v/>
      </c>
      <c r="AI37" s="29" t="str">
        <f t="shared" si="96"/>
        <v/>
      </c>
      <c r="AJ37" s="29" t="str">
        <f t="shared" si="96"/>
        <v/>
      </c>
      <c r="AK37" s="29" t="str">
        <f t="shared" si="96"/>
        <v/>
      </c>
      <c r="AL37" s="29" t="str">
        <f t="shared" si="96"/>
        <v/>
      </c>
      <c r="AM37" s="30"/>
      <c r="AN37" s="29" t="str">
        <f t="shared" ref="AN37:AU37" si="97">IF(OR(AND($D37="",$E37=""),$P37="",G37="",MAX($G37:$N37)-MIN($G37:$N37)=0),"",(G37-$S37)*IF($D37="",$P37,-$P37)/$T37)</f>
        <v/>
      </c>
      <c r="AO37" s="29" t="str">
        <f t="shared" si="97"/>
        <v/>
      </c>
      <c r="AP37" s="29" t="str">
        <f t="shared" si="97"/>
        <v/>
      </c>
      <c r="AQ37" s="29" t="str">
        <f t="shared" si="97"/>
        <v/>
      </c>
      <c r="AR37" s="29" t="str">
        <f t="shared" si="97"/>
        <v/>
      </c>
      <c r="AS37" s="29" t="str">
        <f t="shared" si="97"/>
        <v/>
      </c>
      <c r="AT37" s="29" t="str">
        <f t="shared" si="97"/>
        <v/>
      </c>
      <c r="AU37" s="29" t="str">
        <f t="shared" si="97"/>
        <v/>
      </c>
      <c r="AV37" s="3"/>
    </row>
    <row r="38" hidden="1">
      <c r="A38" s="3"/>
      <c r="B38" s="65"/>
      <c r="C38" s="32"/>
      <c r="D38" s="33"/>
      <c r="E38" s="33"/>
      <c r="F38" s="32"/>
      <c r="G38" s="35"/>
      <c r="H38" s="35"/>
      <c r="I38" s="35"/>
      <c r="J38" s="35"/>
      <c r="K38" s="35"/>
      <c r="L38" s="33"/>
      <c r="M38" s="33"/>
      <c r="N38" s="37"/>
      <c r="O38" s="36"/>
      <c r="P38" s="37"/>
      <c r="Q38" s="70">
        <f t="shared" si="77"/>
        <v>0</v>
      </c>
      <c r="R38" s="32"/>
      <c r="S38" s="36" t="str">
        <f t="shared" si="78"/>
        <v/>
      </c>
      <c r="T38" s="40" t="str">
        <f t="shared" si="79"/>
        <v/>
      </c>
      <c r="U38" s="30"/>
      <c r="V38" s="30" t="str">
        <f t="shared" ref="V38:AC38" si="98">IF(OR(AND($D38="",$E38=""),$P38="",G38="",MAX($G38:$N38)-MIN($G38:$N38)=0),"",(G38/$S38)^IF($D38="",$P38,-$P38))</f>
        <v/>
      </c>
      <c r="W38" s="30" t="str">
        <f t="shared" si="98"/>
        <v/>
      </c>
      <c r="X38" s="30" t="str">
        <f t="shared" si="98"/>
        <v/>
      </c>
      <c r="Y38" s="30" t="str">
        <f t="shared" si="98"/>
        <v/>
      </c>
      <c r="Z38" s="30" t="str">
        <f t="shared" si="98"/>
        <v/>
      </c>
      <c r="AA38" s="30" t="str">
        <f t="shared" si="98"/>
        <v/>
      </c>
      <c r="AB38" s="30" t="str">
        <f t="shared" si="98"/>
        <v/>
      </c>
      <c r="AC38" s="30" t="str">
        <f t="shared" si="98"/>
        <v/>
      </c>
      <c r="AD38" s="30"/>
      <c r="AE38" s="29" t="str">
        <f t="shared" ref="AE38:AL38" si="99">IF(OR(AND($D38="",$E38=""),$P38="",G38="",MAX($G38:$N38)-MIN($G38:$N38)=0),"",(G38/$S38)*IF($D38="",$P38,-$P38))</f>
        <v/>
      </c>
      <c r="AF38" s="29" t="str">
        <f t="shared" si="99"/>
        <v/>
      </c>
      <c r="AG38" s="29" t="str">
        <f t="shared" si="99"/>
        <v/>
      </c>
      <c r="AH38" s="29" t="str">
        <f t="shared" si="99"/>
        <v/>
      </c>
      <c r="AI38" s="29" t="str">
        <f t="shared" si="99"/>
        <v/>
      </c>
      <c r="AJ38" s="29" t="str">
        <f t="shared" si="99"/>
        <v/>
      </c>
      <c r="AK38" s="29" t="str">
        <f t="shared" si="99"/>
        <v/>
      </c>
      <c r="AL38" s="29" t="str">
        <f t="shared" si="99"/>
        <v/>
      </c>
      <c r="AM38" s="30"/>
      <c r="AN38" s="29" t="str">
        <f t="shared" ref="AN38:AU38" si="100">IF(OR(AND($D38="",$E38=""),$P38="",G38="",MAX($G38:$N38)-MIN($G38:$N38)=0),"",(G38-$S38)*IF($D38="",$P38,-$P38)/$T38)</f>
        <v/>
      </c>
      <c r="AO38" s="29" t="str">
        <f t="shared" si="100"/>
        <v/>
      </c>
      <c r="AP38" s="29" t="str">
        <f t="shared" si="100"/>
        <v/>
      </c>
      <c r="AQ38" s="29" t="str">
        <f t="shared" si="100"/>
        <v/>
      </c>
      <c r="AR38" s="29" t="str">
        <f t="shared" si="100"/>
        <v/>
      </c>
      <c r="AS38" s="29" t="str">
        <f t="shared" si="100"/>
        <v/>
      </c>
      <c r="AT38" s="29" t="str">
        <f t="shared" si="100"/>
        <v/>
      </c>
      <c r="AU38" s="29" t="str">
        <f t="shared" si="100"/>
        <v/>
      </c>
      <c r="AV38" s="3"/>
    </row>
    <row r="39" ht="12.75" hidden="1" customHeight="1">
      <c r="A39" s="3"/>
      <c r="B39" s="65"/>
      <c r="C39" s="32"/>
      <c r="D39" s="33"/>
      <c r="E39" s="33"/>
      <c r="F39" s="32"/>
      <c r="G39" s="35"/>
      <c r="H39" s="35"/>
      <c r="I39" s="35"/>
      <c r="J39" s="35"/>
      <c r="K39" s="35"/>
      <c r="L39" s="33"/>
      <c r="M39" s="33"/>
      <c r="N39" s="37"/>
      <c r="O39" s="36"/>
      <c r="P39" s="37"/>
      <c r="Q39" s="70">
        <f t="shared" si="77"/>
        <v>0</v>
      </c>
      <c r="R39" s="32"/>
      <c r="S39" s="36" t="str">
        <f t="shared" si="78"/>
        <v/>
      </c>
      <c r="T39" s="40" t="str">
        <f t="shared" si="79"/>
        <v/>
      </c>
      <c r="U39" s="30"/>
      <c r="V39" s="30" t="str">
        <f t="shared" ref="V39:AC39" si="101">IF(OR(AND($D39="",$E39=""),$P39="",G39="",MAX($G39:$N39)-MIN($G39:$N39)=0),"",(G39/$S39)^IF($D39="",$P39,-$P39))</f>
        <v/>
      </c>
      <c r="W39" s="30" t="str">
        <f t="shared" si="101"/>
        <v/>
      </c>
      <c r="X39" s="30" t="str">
        <f t="shared" si="101"/>
        <v/>
      </c>
      <c r="Y39" s="30" t="str">
        <f t="shared" si="101"/>
        <v/>
      </c>
      <c r="Z39" s="30" t="str">
        <f t="shared" si="101"/>
        <v/>
      </c>
      <c r="AA39" s="30" t="str">
        <f t="shared" si="101"/>
        <v/>
      </c>
      <c r="AB39" s="30" t="str">
        <f t="shared" si="101"/>
        <v/>
      </c>
      <c r="AC39" s="30" t="str">
        <f t="shared" si="101"/>
        <v/>
      </c>
      <c r="AD39" s="30"/>
      <c r="AE39" s="29" t="str">
        <f t="shared" ref="AE39:AL39" si="102">IF(OR(AND($D39="",$E39=""),$P39="",G39="",MAX($G39:$N39)-MIN($G39:$N39)=0),"",(G39/$S39)*IF($D39="",$P39,-$P39))</f>
        <v/>
      </c>
      <c r="AF39" s="29" t="str">
        <f t="shared" si="102"/>
        <v/>
      </c>
      <c r="AG39" s="29" t="str">
        <f t="shared" si="102"/>
        <v/>
      </c>
      <c r="AH39" s="29" t="str">
        <f t="shared" si="102"/>
        <v/>
      </c>
      <c r="AI39" s="29" t="str">
        <f t="shared" si="102"/>
        <v/>
      </c>
      <c r="AJ39" s="29" t="str">
        <f t="shared" si="102"/>
        <v/>
      </c>
      <c r="AK39" s="29" t="str">
        <f t="shared" si="102"/>
        <v/>
      </c>
      <c r="AL39" s="29" t="str">
        <f t="shared" si="102"/>
        <v/>
      </c>
      <c r="AM39" s="30"/>
      <c r="AN39" s="29" t="str">
        <f t="shared" ref="AN39:AU39" si="103">IF(OR(AND($D39="",$E39=""),$P39="",G39="",MAX($G39:$N39)-MIN($G39:$N39)=0),"",(G39-$S39)*IF($D39="",$P39,-$P39)/$T39)</f>
        <v/>
      </c>
      <c r="AO39" s="29" t="str">
        <f t="shared" si="103"/>
        <v/>
      </c>
      <c r="AP39" s="29" t="str">
        <f t="shared" si="103"/>
        <v/>
      </c>
      <c r="AQ39" s="29" t="str">
        <f t="shared" si="103"/>
        <v/>
      </c>
      <c r="AR39" s="29" t="str">
        <f t="shared" si="103"/>
        <v/>
      </c>
      <c r="AS39" s="29" t="str">
        <f t="shared" si="103"/>
        <v/>
      </c>
      <c r="AT39" s="29" t="str">
        <f t="shared" si="103"/>
        <v/>
      </c>
      <c r="AU39" s="29" t="str">
        <f t="shared" si="103"/>
        <v/>
      </c>
      <c r="AV39" s="3"/>
    </row>
    <row r="40" ht="12.75" hidden="1" customHeight="1">
      <c r="A40" s="3"/>
      <c r="B40" s="65"/>
      <c r="C40" s="32"/>
      <c r="D40" s="33"/>
      <c r="E40" s="33"/>
      <c r="F40" s="32"/>
      <c r="G40" s="35"/>
      <c r="H40" s="35"/>
      <c r="I40" s="35"/>
      <c r="J40" s="35"/>
      <c r="K40" s="35"/>
      <c r="L40" s="33"/>
      <c r="M40" s="33"/>
      <c r="N40" s="37"/>
      <c r="O40" s="36"/>
      <c r="P40" s="37"/>
      <c r="Q40" s="70">
        <f t="shared" si="77"/>
        <v>0</v>
      </c>
      <c r="R40" s="32"/>
      <c r="S40" s="36" t="str">
        <f t="shared" si="78"/>
        <v/>
      </c>
      <c r="T40" s="40" t="str">
        <f t="shared" si="79"/>
        <v/>
      </c>
      <c r="U40" s="30"/>
      <c r="V40" s="30" t="str">
        <f t="shared" ref="V40:AC40" si="104">IF(OR(AND($D40="",$E40=""),$P40="",G40="",MAX($G40:$N40)-MIN($G40:$N40)=0),"",(G40/$S40)^IF($D40="",$P40,-$P40))</f>
        <v/>
      </c>
      <c r="W40" s="30" t="str">
        <f t="shared" si="104"/>
        <v/>
      </c>
      <c r="X40" s="30" t="str">
        <f t="shared" si="104"/>
        <v/>
      </c>
      <c r="Y40" s="30" t="str">
        <f t="shared" si="104"/>
        <v/>
      </c>
      <c r="Z40" s="30" t="str">
        <f t="shared" si="104"/>
        <v/>
      </c>
      <c r="AA40" s="30" t="str">
        <f t="shared" si="104"/>
        <v/>
      </c>
      <c r="AB40" s="30" t="str">
        <f t="shared" si="104"/>
        <v/>
      </c>
      <c r="AC40" s="30" t="str">
        <f t="shared" si="104"/>
        <v/>
      </c>
      <c r="AD40" s="30"/>
      <c r="AE40" s="29" t="str">
        <f t="shared" ref="AE40:AL40" si="105">IF(OR(AND($D40="",$E40=""),$P40="",G40="",MAX($G40:$N40)-MIN($G40:$N40)=0),"",(G40/$S40)*IF($D40="",$P40,-$P40))</f>
        <v/>
      </c>
      <c r="AF40" s="29" t="str">
        <f t="shared" si="105"/>
        <v/>
      </c>
      <c r="AG40" s="29" t="str">
        <f t="shared" si="105"/>
        <v/>
      </c>
      <c r="AH40" s="29" t="str">
        <f t="shared" si="105"/>
        <v/>
      </c>
      <c r="AI40" s="29" t="str">
        <f t="shared" si="105"/>
        <v/>
      </c>
      <c r="AJ40" s="29" t="str">
        <f t="shared" si="105"/>
        <v/>
      </c>
      <c r="AK40" s="29" t="str">
        <f t="shared" si="105"/>
        <v/>
      </c>
      <c r="AL40" s="29" t="str">
        <f t="shared" si="105"/>
        <v/>
      </c>
      <c r="AM40" s="30"/>
      <c r="AN40" s="29" t="str">
        <f t="shared" ref="AN40:AU40" si="106">IF(OR(AND($D40="",$E40=""),$P40="",G40="",MAX($G40:$N40)-MIN($G40:$N40)=0),"",(G40-$S40)*IF($D40="",$P40,-$P40)/$T40)</f>
        <v/>
      </c>
      <c r="AO40" s="29" t="str">
        <f t="shared" si="106"/>
        <v/>
      </c>
      <c r="AP40" s="29" t="str">
        <f t="shared" si="106"/>
        <v/>
      </c>
      <c r="AQ40" s="29" t="str">
        <f t="shared" si="106"/>
        <v/>
      </c>
      <c r="AR40" s="29" t="str">
        <f t="shared" si="106"/>
        <v/>
      </c>
      <c r="AS40" s="29" t="str">
        <f t="shared" si="106"/>
        <v/>
      </c>
      <c r="AT40" s="29" t="str">
        <f t="shared" si="106"/>
        <v/>
      </c>
      <c r="AU40" s="29" t="str">
        <f t="shared" si="106"/>
        <v/>
      </c>
      <c r="AV40" s="3"/>
    </row>
    <row r="41" ht="12.75" customHeight="1">
      <c r="A41" s="3"/>
      <c r="B41" s="74"/>
      <c r="C41" s="9"/>
      <c r="D41" s="75"/>
      <c r="E41" s="75"/>
      <c r="F41" s="9"/>
      <c r="G41" s="76"/>
      <c r="H41" s="76"/>
      <c r="I41" s="76"/>
      <c r="J41" s="76"/>
      <c r="K41" s="76"/>
      <c r="L41" s="75"/>
      <c r="M41" s="75"/>
      <c r="N41" s="77"/>
      <c r="O41" s="13"/>
      <c r="P41" s="77"/>
      <c r="Q41" s="78">
        <f t="shared" si="77"/>
        <v>0</v>
      </c>
      <c r="R41" s="9"/>
      <c r="S41" s="13" t="str">
        <f t="shared" si="78"/>
        <v/>
      </c>
      <c r="T41" s="55" t="str">
        <f t="shared" si="79"/>
        <v/>
      </c>
      <c r="U41" s="17"/>
      <c r="V41" s="17" t="str">
        <f t="shared" ref="V41:AC41" si="107">IF(OR(AND($D41="",$E41=""),$P41="",G41="",MAX($G41:$N41)-MIN($G41:$N41)=0),"",(G41/$S41)^IF($D41="",$P41,-$P41))</f>
        <v/>
      </c>
      <c r="W41" s="17" t="str">
        <f t="shared" si="107"/>
        <v/>
      </c>
      <c r="X41" s="17" t="str">
        <f t="shared" si="107"/>
        <v/>
      </c>
      <c r="Y41" s="17" t="str">
        <f t="shared" si="107"/>
        <v/>
      </c>
      <c r="Z41" s="17" t="str">
        <f t="shared" si="107"/>
        <v/>
      </c>
      <c r="AA41" s="17" t="str">
        <f t="shared" si="107"/>
        <v/>
      </c>
      <c r="AB41" s="17" t="str">
        <f t="shared" si="107"/>
        <v/>
      </c>
      <c r="AC41" s="17" t="str">
        <f t="shared" si="107"/>
        <v/>
      </c>
      <c r="AD41" s="17"/>
      <c r="AE41" s="17" t="str">
        <f t="shared" ref="AE41:AL41" si="108">IF(OR(AND($D41="",$E41=""),$P41="",G41="",MAX($G41:$N41)-MIN($G41:$N41)=0),"",(G41/$S41)*IF($D41="",$P41,-$P41))</f>
        <v/>
      </c>
      <c r="AF41" s="17" t="str">
        <f t="shared" si="108"/>
        <v/>
      </c>
      <c r="AG41" s="17" t="str">
        <f t="shared" si="108"/>
        <v/>
      </c>
      <c r="AH41" s="17" t="str">
        <f t="shared" si="108"/>
        <v/>
      </c>
      <c r="AI41" s="17" t="str">
        <f t="shared" si="108"/>
        <v/>
      </c>
      <c r="AJ41" s="17" t="str">
        <f t="shared" si="108"/>
        <v/>
      </c>
      <c r="AK41" s="17" t="str">
        <f t="shared" si="108"/>
        <v/>
      </c>
      <c r="AL41" s="17" t="str">
        <f t="shared" si="108"/>
        <v/>
      </c>
      <c r="AM41" s="17"/>
      <c r="AN41" s="17" t="str">
        <f t="shared" ref="AN41:AU41" si="109">IF(OR(AND($D41="",$E41=""),$P41="",G41="",MAX($G41:$N41)-MIN($G41:$N41)=0),"",(G41-$S41)*IF($D41="",$P41,-$P41)/$T41)</f>
        <v/>
      </c>
      <c r="AO41" s="17" t="str">
        <f t="shared" si="109"/>
        <v/>
      </c>
      <c r="AP41" s="17" t="str">
        <f t="shared" si="109"/>
        <v/>
      </c>
      <c r="AQ41" s="17" t="str">
        <f t="shared" si="109"/>
        <v/>
      </c>
      <c r="AR41" s="17" t="str">
        <f t="shared" si="109"/>
        <v/>
      </c>
      <c r="AS41" s="17" t="str">
        <f t="shared" si="109"/>
        <v/>
      </c>
      <c r="AT41" s="17" t="str">
        <f t="shared" si="109"/>
        <v/>
      </c>
      <c r="AU41" s="17" t="str">
        <f t="shared" si="109"/>
        <v/>
      </c>
      <c r="AV41" s="3"/>
    </row>
    <row r="42">
      <c r="A42" s="3"/>
      <c r="B42" s="56" t="s">
        <v>37</v>
      </c>
      <c r="C42" s="19"/>
      <c r="D42" s="24"/>
      <c r="E42" s="24"/>
      <c r="F42" s="19"/>
      <c r="G42" s="57"/>
      <c r="H42" s="57"/>
      <c r="I42" s="57"/>
      <c r="J42" s="57"/>
      <c r="K42" s="57"/>
      <c r="L42" s="24"/>
      <c r="M42" s="24"/>
      <c r="N42" s="24"/>
      <c r="O42" s="24"/>
      <c r="P42" s="24"/>
      <c r="Q42" s="24"/>
      <c r="R42" s="19"/>
      <c r="S42" s="24"/>
      <c r="T42" s="58"/>
      <c r="U42" s="29"/>
      <c r="V42" s="29">
        <f t="shared" ref="V42:AC42" si="110">IF(V31="","",PRODUCT(V31:V41))</f>
        <v>0.01669588446</v>
      </c>
      <c r="W42" s="29">
        <f t="shared" si="110"/>
        <v>1.352366642</v>
      </c>
      <c r="X42" s="29">
        <f t="shared" si="110"/>
        <v>1.141059354</v>
      </c>
      <c r="Y42" s="29">
        <f t="shared" si="110"/>
        <v>32.4567994</v>
      </c>
      <c r="Z42" s="29">
        <f t="shared" si="110"/>
        <v>0.03130478337</v>
      </c>
      <c r="AA42" s="29" t="str">
        <f t="shared" si="110"/>
        <v/>
      </c>
      <c r="AB42" s="29" t="str">
        <f t="shared" si="110"/>
        <v/>
      </c>
      <c r="AC42" s="29" t="str">
        <f t="shared" si="110"/>
        <v/>
      </c>
      <c r="AD42" s="29"/>
      <c r="AE42" s="29">
        <f t="shared" ref="AE42:AL42" si="111">IF(AE31="","",SUM(AE31:AE41))</f>
        <v>3.765151515</v>
      </c>
      <c r="AF42" s="29">
        <f t="shared" si="111"/>
        <v>6.442550505</v>
      </c>
      <c r="AG42" s="29">
        <f t="shared" si="111"/>
        <v>7.740530303</v>
      </c>
      <c r="AH42" s="29">
        <f t="shared" si="111"/>
        <v>9.044191919</v>
      </c>
      <c r="AI42" s="29">
        <f t="shared" si="111"/>
        <v>3.007575758</v>
      </c>
      <c r="AJ42" s="29" t="str">
        <f t="shared" si="111"/>
        <v/>
      </c>
      <c r="AK42" s="29" t="str">
        <f t="shared" si="111"/>
        <v/>
      </c>
      <c r="AL42" s="29" t="str">
        <f t="shared" si="111"/>
        <v/>
      </c>
      <c r="AM42" s="29"/>
      <c r="AN42" s="29">
        <f t="shared" ref="AN42:AU42" si="112">IF(AN31="","",SUM(AN31:AN41))</f>
        <v>-3.08378816</v>
      </c>
      <c r="AO42" s="29">
        <f t="shared" si="112"/>
        <v>0.6450124981</v>
      </c>
      <c r="AP42" s="29">
        <f t="shared" si="112"/>
        <v>1.659017601</v>
      </c>
      <c r="AQ42" s="29">
        <f t="shared" si="112"/>
        <v>3.330520135</v>
      </c>
      <c r="AR42" s="29">
        <f t="shared" si="112"/>
        <v>-2.550762074</v>
      </c>
      <c r="AS42" s="29" t="str">
        <f t="shared" si="112"/>
        <v/>
      </c>
      <c r="AT42" s="29" t="str">
        <f t="shared" si="112"/>
        <v/>
      </c>
      <c r="AU42" s="29" t="str">
        <f t="shared" si="112"/>
        <v/>
      </c>
      <c r="AV42" s="3"/>
    </row>
    <row r="43" ht="12.75" customHeight="1">
      <c r="A43" s="3"/>
      <c r="B43" s="7"/>
      <c r="C43" s="2"/>
      <c r="D43" s="2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2"/>
      <c r="S43" s="3"/>
      <c r="T43" s="4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3"/>
    </row>
    <row r="44" ht="12.75" customHeight="1">
      <c r="A44" s="3"/>
      <c r="B44" s="7"/>
      <c r="C44" s="2"/>
      <c r="D44" s="2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2"/>
      <c r="S44" s="3"/>
      <c r="T44" s="4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3"/>
    </row>
    <row r="45" ht="12.75" customHeight="1">
      <c r="A45" s="3"/>
      <c r="B45" s="7"/>
      <c r="C45" s="2"/>
      <c r="D45" s="2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2"/>
      <c r="S45" s="3"/>
      <c r="T45" s="4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3"/>
    </row>
    <row r="46" ht="12.75" customHeight="1">
      <c r="A46" s="3"/>
      <c r="B46" s="7"/>
      <c r="C46" s="2"/>
      <c r="D46" s="2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2"/>
      <c r="S46" s="3"/>
      <c r="T46" s="4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3"/>
    </row>
    <row r="47" ht="12.75" customHeight="1">
      <c r="A47" s="3"/>
      <c r="B47" s="7"/>
      <c r="C47" s="2"/>
      <c r="D47" s="2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"/>
      <c r="S47" s="3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3"/>
    </row>
    <row r="48" ht="12.75" customHeight="1">
      <c r="A48" s="3"/>
      <c r="B48" s="7"/>
      <c r="C48" s="2"/>
      <c r="D48" s="2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2"/>
      <c r="S48" s="3"/>
      <c r="T48" s="4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3"/>
    </row>
    <row r="49" ht="12.75" customHeight="1">
      <c r="A49" s="3"/>
      <c r="B49" s="7"/>
      <c r="C49" s="2"/>
      <c r="D49" s="2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2"/>
      <c r="S49" s="3"/>
      <c r="T49" s="4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3"/>
    </row>
    <row r="50" ht="12.75" customHeight="1">
      <c r="A50" s="3"/>
      <c r="B50" s="7"/>
      <c r="C50" s="2"/>
      <c r="D50" s="2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2"/>
      <c r="S50" s="3"/>
      <c r="T50" s="4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3"/>
    </row>
    <row r="51" ht="12.75" customHeight="1">
      <c r="A51" s="3"/>
      <c r="B51" s="7"/>
      <c r="C51" s="2"/>
      <c r="D51" s="2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2"/>
      <c r="S51" s="3"/>
      <c r="T51" s="4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3"/>
    </row>
    <row r="52" ht="12.75" customHeight="1">
      <c r="A52" s="3"/>
      <c r="B52" s="7"/>
      <c r="C52" s="2"/>
      <c r="D52" s="2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2"/>
      <c r="S52" s="3"/>
      <c r="T52" s="4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3"/>
    </row>
    <row r="53" ht="12.75" customHeight="1">
      <c r="A53" s="3"/>
      <c r="B53" s="7"/>
      <c r="C53" s="2"/>
      <c r="D53" s="2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2"/>
      <c r="S53" s="3"/>
      <c r="T53" s="4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3"/>
    </row>
    <row r="54" ht="12.75" customHeight="1">
      <c r="A54" s="3"/>
      <c r="B54" s="7"/>
      <c r="C54" s="2"/>
      <c r="D54" s="2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2"/>
      <c r="S54" s="3"/>
      <c r="T54" s="4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3"/>
    </row>
    <row r="55" ht="12.75" customHeight="1">
      <c r="A55" s="3"/>
      <c r="B55" s="7"/>
      <c r="C55" s="2"/>
      <c r="D55" s="2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2"/>
      <c r="S55" s="3"/>
      <c r="T55" s="4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3"/>
    </row>
    <row r="56" ht="12.75" customHeight="1">
      <c r="A56" s="3"/>
      <c r="B56" s="7"/>
      <c r="C56" s="2"/>
      <c r="D56" s="2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2"/>
      <c r="S56" s="3"/>
      <c r="T56" s="4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3"/>
    </row>
    <row r="57" ht="12.75" customHeight="1">
      <c r="A57" s="3"/>
      <c r="B57" s="7"/>
      <c r="C57" s="2"/>
      <c r="D57" s="2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2"/>
      <c r="S57" s="3"/>
      <c r="T57" s="4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3"/>
    </row>
    <row r="58" ht="12.75" customHeight="1">
      <c r="A58" s="3"/>
      <c r="B58" s="7"/>
      <c r="C58" s="2"/>
      <c r="D58" s="2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2"/>
      <c r="S58" s="3"/>
      <c r="T58" s="4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3"/>
    </row>
    <row r="59" ht="12.75" customHeight="1">
      <c r="A59" s="3"/>
      <c r="B59" s="7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2"/>
      <c r="S59" s="3"/>
      <c r="T59" s="4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3"/>
    </row>
    <row r="60" ht="12.75" customHeight="1">
      <c r="A60" s="3"/>
      <c r="B60" s="7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2"/>
      <c r="S60" s="3"/>
      <c r="T60" s="4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3"/>
    </row>
    <row r="61" ht="12.75" customHeight="1">
      <c r="A61" s="3"/>
      <c r="B61" s="7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2"/>
      <c r="S61" s="3"/>
      <c r="T61" s="4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3"/>
    </row>
    <row r="62" ht="12.75" customHeight="1">
      <c r="A62" s="3"/>
      <c r="B62" s="7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2"/>
      <c r="S62" s="3"/>
      <c r="T62" s="4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3"/>
    </row>
    <row r="63" ht="12.75" customHeight="1">
      <c r="A63" s="3"/>
      <c r="B63" s="7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2"/>
      <c r="S63" s="3"/>
      <c r="T63" s="4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3"/>
    </row>
    <row r="64" ht="12.75" customHeight="1">
      <c r="A64" s="3"/>
      <c r="B64" s="7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2"/>
      <c r="S64" s="3"/>
      <c r="T64" s="4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3"/>
    </row>
    <row r="65" ht="12.75" customHeight="1">
      <c r="A65" s="3"/>
      <c r="B65" s="7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2"/>
      <c r="S65" s="3"/>
      <c r="T65" s="4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3"/>
    </row>
    <row r="66" ht="12.75" customHeight="1">
      <c r="A66" s="3"/>
      <c r="B66" s="7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2"/>
      <c r="S66" s="3"/>
      <c r="T66" s="4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3"/>
    </row>
    <row r="67" ht="12.75" customHeight="1">
      <c r="A67" s="3"/>
      <c r="B67" s="7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2"/>
      <c r="S67" s="3"/>
      <c r="T67" s="4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3"/>
    </row>
    <row r="68" ht="12.75" customHeight="1">
      <c r="A68" s="3"/>
      <c r="B68" s="7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2"/>
      <c r="S68" s="3"/>
      <c r="T68" s="4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3"/>
    </row>
    <row r="69" ht="12.75" customHeight="1">
      <c r="A69" s="3"/>
      <c r="B69" s="7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2"/>
      <c r="S69" s="3"/>
      <c r="T69" s="4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3"/>
    </row>
    <row r="70" ht="12.75" customHeight="1">
      <c r="A70" s="3"/>
      <c r="B70" s="7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2"/>
      <c r="S70" s="3"/>
      <c r="T70" s="4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3"/>
    </row>
    <row r="71" ht="12.75" customHeight="1">
      <c r="A71" s="3"/>
      <c r="B71" s="7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  <c r="S71" s="3"/>
      <c r="T71" s="4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3"/>
    </row>
    <row r="72" ht="12.75" customHeight="1">
      <c r="A72" s="3"/>
      <c r="B72" s="7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2"/>
      <c r="S72" s="3"/>
      <c r="T72" s="4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3"/>
    </row>
    <row r="73" ht="12.75" customHeight="1">
      <c r="A73" s="3"/>
      <c r="B73" s="7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2"/>
      <c r="S73" s="3"/>
      <c r="T73" s="4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3"/>
    </row>
    <row r="74" ht="12.75" customHeight="1">
      <c r="A74" s="3"/>
      <c r="B74" s="7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2"/>
      <c r="S74" s="3"/>
      <c r="T74" s="4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3"/>
    </row>
    <row r="75" ht="12.75" customHeight="1">
      <c r="A75" s="3"/>
      <c r="B75" s="7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2"/>
      <c r="S75" s="3"/>
      <c r="T75" s="4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3"/>
    </row>
    <row r="76" ht="12.75" customHeight="1">
      <c r="A76" s="3"/>
      <c r="B76" s="7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2"/>
      <c r="S76" s="3"/>
      <c r="T76" s="4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3"/>
    </row>
    <row r="77" ht="12.75" customHeight="1">
      <c r="A77" s="3"/>
      <c r="B77" s="7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2"/>
      <c r="S77" s="3"/>
      <c r="T77" s="4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3"/>
    </row>
    <row r="78" ht="12.75" customHeight="1">
      <c r="A78" s="3"/>
      <c r="B78" s="7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2"/>
      <c r="S78" s="3"/>
      <c r="T78" s="4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3"/>
    </row>
    <row r="79" ht="12.75" customHeight="1">
      <c r="A79" s="3"/>
      <c r="B79" s="7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2"/>
      <c r="S79" s="3"/>
      <c r="T79" s="4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3"/>
    </row>
    <row r="80" ht="12.75" customHeight="1">
      <c r="A80" s="3"/>
      <c r="B80" s="7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2"/>
      <c r="S80" s="3"/>
      <c r="T80" s="4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3"/>
    </row>
    <row r="81" ht="12.75" customHeight="1">
      <c r="A81" s="3"/>
      <c r="B81" s="7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2"/>
      <c r="S81" s="3"/>
      <c r="T81" s="4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3"/>
    </row>
    <row r="82" ht="12.75" customHeight="1">
      <c r="A82" s="3"/>
      <c r="B82" s="7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2"/>
      <c r="S82" s="3"/>
      <c r="T82" s="4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3"/>
    </row>
    <row r="83" ht="12.75" customHeight="1">
      <c r="A83" s="3"/>
      <c r="B83" s="7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2"/>
      <c r="S83" s="3"/>
      <c r="T83" s="4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3"/>
    </row>
    <row r="84" ht="12.75" customHeight="1">
      <c r="A84" s="3"/>
      <c r="B84" s="7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2"/>
      <c r="S84" s="3"/>
      <c r="T84" s="4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3"/>
    </row>
    <row r="85" ht="12.75" customHeight="1">
      <c r="A85" s="3"/>
      <c r="B85" s="7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2"/>
      <c r="S85" s="3"/>
      <c r="T85" s="4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3"/>
    </row>
    <row r="86" ht="12.75" customHeight="1">
      <c r="A86" s="3"/>
      <c r="B86" s="7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2"/>
      <c r="S86" s="3"/>
      <c r="T86" s="4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3"/>
    </row>
    <row r="87" ht="12.75" customHeight="1">
      <c r="A87" s="3"/>
      <c r="B87" s="7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2"/>
      <c r="S87" s="3"/>
      <c r="T87" s="4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3"/>
    </row>
    <row r="88" ht="12.75" customHeight="1">
      <c r="A88" s="3"/>
      <c r="B88" s="7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2"/>
      <c r="S88" s="3"/>
      <c r="T88" s="4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3"/>
    </row>
    <row r="89" ht="12.75" customHeight="1">
      <c r="A89" s="3"/>
      <c r="B89" s="7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2"/>
      <c r="S89" s="3"/>
      <c r="T89" s="4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3"/>
    </row>
    <row r="90" ht="12.75" customHeight="1">
      <c r="A90" s="3"/>
      <c r="B90" s="7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2"/>
      <c r="S90" s="3"/>
      <c r="T90" s="4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3"/>
    </row>
    <row r="91" ht="12.75" customHeight="1">
      <c r="A91" s="3"/>
      <c r="B91" s="7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2"/>
      <c r="S91" s="3"/>
      <c r="T91" s="4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3"/>
    </row>
    <row r="92" ht="12.75" customHeight="1">
      <c r="A92" s="3"/>
      <c r="B92" s="7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2"/>
      <c r="S92" s="3"/>
      <c r="T92" s="4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3"/>
    </row>
    <row r="93" ht="12.75" customHeight="1">
      <c r="A93" s="3"/>
      <c r="B93" s="7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2"/>
      <c r="S93" s="3"/>
      <c r="T93" s="4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3"/>
    </row>
    <row r="94" ht="12.75" customHeight="1">
      <c r="A94" s="3"/>
      <c r="B94" s="7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2"/>
      <c r="S94" s="3"/>
      <c r="T94" s="4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3"/>
    </row>
    <row r="95" ht="12.75" customHeight="1">
      <c r="A95" s="3"/>
      <c r="B95" s="7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2"/>
      <c r="S95" s="3"/>
      <c r="T95" s="4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3"/>
    </row>
    <row r="96" ht="12.75" customHeight="1">
      <c r="A96" s="3"/>
      <c r="B96" s="7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2"/>
      <c r="S96" s="3"/>
      <c r="T96" s="4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3"/>
    </row>
    <row r="97" ht="12.75" customHeight="1">
      <c r="A97" s="3"/>
      <c r="B97" s="7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2"/>
      <c r="S97" s="3"/>
      <c r="T97" s="4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3"/>
    </row>
    <row r="98" ht="12.75" customHeight="1">
      <c r="A98" s="3"/>
      <c r="B98" s="7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2"/>
      <c r="S98" s="3"/>
      <c r="T98" s="4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3"/>
    </row>
    <row r="99" ht="12.75" customHeight="1">
      <c r="A99" s="3"/>
      <c r="B99" s="7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2"/>
      <c r="S99" s="3"/>
      <c r="T99" s="4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3"/>
    </row>
    <row r="100" ht="12.75" customHeight="1">
      <c r="A100" s="3"/>
      <c r="B100" s="7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2"/>
      <c r="S100" s="3"/>
      <c r="T100" s="4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3"/>
    </row>
    <row r="101" ht="12.75" customHeight="1">
      <c r="A101" s="3"/>
      <c r="B101" s="7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2"/>
      <c r="S101" s="3"/>
      <c r="T101" s="4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3"/>
    </row>
    <row r="102" ht="12.75" customHeight="1">
      <c r="A102" s="3"/>
      <c r="B102" s="7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2"/>
      <c r="S102" s="3"/>
      <c r="T102" s="4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3"/>
    </row>
    <row r="103" ht="12.75" customHeight="1">
      <c r="A103" s="3"/>
      <c r="B103" s="7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2"/>
      <c r="S103" s="3"/>
      <c r="T103" s="4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3"/>
    </row>
    <row r="104" ht="12.75" customHeight="1">
      <c r="A104" s="3"/>
      <c r="B104" s="7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2"/>
      <c r="S104" s="3"/>
      <c r="T104" s="4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3"/>
    </row>
    <row r="105" ht="12.75" customHeight="1">
      <c r="A105" s="3"/>
      <c r="B105" s="7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2"/>
      <c r="S105" s="3"/>
      <c r="T105" s="4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3"/>
    </row>
    <row r="106" ht="12.75" customHeight="1">
      <c r="A106" s="3"/>
      <c r="B106" s="7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2"/>
      <c r="S106" s="3"/>
      <c r="T106" s="4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3"/>
    </row>
    <row r="107" ht="12.75" customHeight="1">
      <c r="A107" s="3"/>
      <c r="B107" s="7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2"/>
      <c r="S107" s="3"/>
      <c r="T107" s="4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3"/>
    </row>
    <row r="108" ht="12.75" customHeight="1">
      <c r="A108" s="3"/>
      <c r="B108" s="7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2"/>
      <c r="S108" s="3"/>
      <c r="T108" s="4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3"/>
    </row>
    <row r="109" ht="12.75" customHeight="1">
      <c r="A109" s="3"/>
      <c r="B109" s="7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2"/>
      <c r="S109" s="3"/>
      <c r="T109" s="4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3"/>
    </row>
    <row r="110" ht="12.75" customHeight="1">
      <c r="A110" s="3"/>
      <c r="B110" s="7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2"/>
      <c r="S110" s="3"/>
      <c r="T110" s="4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3"/>
    </row>
    <row r="111" ht="12.75" customHeight="1">
      <c r="A111" s="3"/>
      <c r="B111" s="7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2"/>
      <c r="S111" s="3"/>
      <c r="T111" s="4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3"/>
    </row>
    <row r="112" ht="12.75" customHeight="1">
      <c r="A112" s="3"/>
      <c r="B112" s="7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2"/>
      <c r="S112" s="3"/>
      <c r="T112" s="4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3"/>
    </row>
    <row r="113" ht="12.75" customHeight="1">
      <c r="A113" s="3"/>
      <c r="B113" s="7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2"/>
      <c r="S113" s="3"/>
      <c r="T113" s="4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3"/>
    </row>
    <row r="114" ht="12.75" customHeight="1">
      <c r="A114" s="3"/>
      <c r="B114" s="7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2"/>
      <c r="S114" s="3"/>
      <c r="T114" s="4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3"/>
    </row>
    <row r="115" ht="12.75" customHeight="1">
      <c r="A115" s="3"/>
      <c r="B115" s="7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2"/>
      <c r="S115" s="3"/>
      <c r="T115" s="4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3"/>
    </row>
    <row r="116" ht="12.75" customHeight="1">
      <c r="A116" s="3"/>
      <c r="B116" s="7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2"/>
      <c r="S116" s="3"/>
      <c r="T116" s="4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3"/>
    </row>
    <row r="117" ht="12.75" customHeight="1">
      <c r="A117" s="3"/>
      <c r="B117" s="7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2"/>
      <c r="S117" s="3"/>
      <c r="T117" s="4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3"/>
    </row>
    <row r="118" ht="12.75" customHeight="1">
      <c r="A118" s="3"/>
      <c r="B118" s="7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2"/>
      <c r="S118" s="3"/>
      <c r="T118" s="4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3"/>
    </row>
    <row r="119" ht="12.75" customHeight="1">
      <c r="A119" s="3"/>
      <c r="B119" s="7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2"/>
      <c r="S119" s="3"/>
      <c r="T119" s="4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3"/>
    </row>
    <row r="120" ht="12.75" customHeight="1">
      <c r="A120" s="3"/>
      <c r="B120" s="7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2"/>
      <c r="S120" s="3"/>
      <c r="T120" s="4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3"/>
    </row>
    <row r="121" ht="12.75" customHeight="1">
      <c r="A121" s="3"/>
      <c r="B121" s="7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2"/>
      <c r="S121" s="3"/>
      <c r="T121" s="4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3"/>
    </row>
    <row r="122" ht="12.75" customHeight="1">
      <c r="A122" s="3"/>
      <c r="B122" s="7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2"/>
      <c r="S122" s="3"/>
      <c r="T122" s="4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3"/>
    </row>
    <row r="123" ht="12.75" customHeight="1">
      <c r="A123" s="3"/>
      <c r="B123" s="7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2"/>
      <c r="S123" s="3"/>
      <c r="T123" s="4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3"/>
    </row>
    <row r="124" ht="12.75" customHeight="1">
      <c r="A124" s="3"/>
      <c r="B124" s="7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2"/>
      <c r="S124" s="3"/>
      <c r="T124" s="4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3"/>
    </row>
    <row r="125" ht="12.75" customHeight="1">
      <c r="A125" s="3"/>
      <c r="B125" s="7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2"/>
      <c r="S125" s="3"/>
      <c r="T125" s="4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3"/>
    </row>
    <row r="126" ht="12.75" customHeight="1">
      <c r="A126" s="3"/>
      <c r="B126" s="7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2"/>
      <c r="S126" s="3"/>
      <c r="T126" s="4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3"/>
    </row>
    <row r="127" ht="12.75" customHeight="1">
      <c r="A127" s="3"/>
      <c r="B127" s="7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2"/>
      <c r="S127" s="3"/>
      <c r="T127" s="4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3"/>
    </row>
    <row r="128" ht="12.75" customHeight="1">
      <c r="A128" s="3"/>
      <c r="B128" s="7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2"/>
      <c r="S128" s="3"/>
      <c r="T128" s="4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3"/>
    </row>
    <row r="129" ht="12.75" customHeight="1">
      <c r="A129" s="3"/>
      <c r="B129" s="7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2"/>
      <c r="S129" s="3"/>
      <c r="T129" s="4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3"/>
    </row>
    <row r="130" ht="12.75" customHeight="1">
      <c r="A130" s="3"/>
      <c r="B130" s="7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2"/>
      <c r="S130" s="3"/>
      <c r="T130" s="4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3"/>
    </row>
    <row r="131" ht="12.75" customHeight="1">
      <c r="A131" s="3"/>
      <c r="B131" s="7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2"/>
      <c r="S131" s="3"/>
      <c r="T131" s="4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3"/>
    </row>
    <row r="132" ht="12.75" customHeight="1">
      <c r="A132" s="3"/>
      <c r="B132" s="7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2"/>
      <c r="S132" s="3"/>
      <c r="T132" s="4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3"/>
    </row>
    <row r="133" ht="12.75" customHeight="1">
      <c r="A133" s="3"/>
      <c r="B133" s="7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2"/>
      <c r="S133" s="3"/>
      <c r="T133" s="4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3"/>
    </row>
    <row r="134" ht="12.75" customHeight="1">
      <c r="A134" s="3"/>
      <c r="B134" s="7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2"/>
      <c r="S134" s="3"/>
      <c r="T134" s="4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3"/>
    </row>
    <row r="135" ht="12.75" customHeight="1">
      <c r="A135" s="3"/>
      <c r="B135" s="7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2"/>
      <c r="S135" s="3"/>
      <c r="T135" s="4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3"/>
    </row>
    <row r="136" ht="12.75" customHeight="1">
      <c r="A136" s="3"/>
      <c r="B136" s="7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2"/>
      <c r="S136" s="3"/>
      <c r="T136" s="4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3"/>
    </row>
    <row r="137" ht="12.75" customHeight="1">
      <c r="A137" s="3"/>
      <c r="B137" s="7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2"/>
      <c r="S137" s="3"/>
      <c r="T137" s="4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3"/>
    </row>
    <row r="138" ht="12.75" customHeight="1">
      <c r="A138" s="3"/>
      <c r="B138" s="7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2"/>
      <c r="S138" s="3"/>
      <c r="T138" s="4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3"/>
    </row>
    <row r="139" ht="12.75" customHeight="1">
      <c r="A139" s="3"/>
      <c r="B139" s="7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2"/>
      <c r="S139" s="3"/>
      <c r="T139" s="4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3"/>
    </row>
    <row r="140" ht="12.75" customHeight="1">
      <c r="A140" s="3"/>
      <c r="B140" s="7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2"/>
      <c r="S140" s="3"/>
      <c r="T140" s="4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3"/>
    </row>
    <row r="141" ht="12.75" customHeight="1">
      <c r="A141" s="3"/>
      <c r="B141" s="7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2"/>
      <c r="S141" s="3"/>
      <c r="T141" s="4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3"/>
    </row>
    <row r="142" ht="12.75" customHeight="1">
      <c r="A142" s="3"/>
      <c r="B142" s="7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2"/>
      <c r="S142" s="3"/>
      <c r="T142" s="4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3"/>
    </row>
    <row r="143" ht="12.75" customHeight="1">
      <c r="A143" s="3"/>
      <c r="B143" s="7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2"/>
      <c r="S143" s="3"/>
      <c r="T143" s="4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3"/>
    </row>
    <row r="144" ht="12.75" customHeight="1">
      <c r="A144" s="3"/>
      <c r="B144" s="7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2"/>
      <c r="S144" s="3"/>
      <c r="T144" s="4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3"/>
    </row>
    <row r="145" ht="12.75" customHeight="1">
      <c r="A145" s="3"/>
      <c r="B145" s="7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2"/>
      <c r="S145" s="3"/>
      <c r="T145" s="4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3"/>
    </row>
    <row r="146" ht="12.75" customHeight="1">
      <c r="A146" s="3"/>
      <c r="B146" s="7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2"/>
      <c r="S146" s="3"/>
      <c r="T146" s="4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3"/>
    </row>
    <row r="147" ht="12.75" customHeight="1">
      <c r="A147" s="3"/>
      <c r="B147" s="7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2"/>
      <c r="S147" s="3"/>
      <c r="T147" s="4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3"/>
    </row>
    <row r="148" ht="12.75" customHeight="1">
      <c r="A148" s="3"/>
      <c r="B148" s="7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2"/>
      <c r="S148" s="3"/>
      <c r="T148" s="4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3"/>
    </row>
    <row r="149" ht="12.75" customHeight="1">
      <c r="A149" s="3"/>
      <c r="B149" s="7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2"/>
      <c r="S149" s="3"/>
      <c r="T149" s="4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3"/>
    </row>
    <row r="150" ht="12.75" customHeight="1">
      <c r="A150" s="3"/>
      <c r="B150" s="7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2"/>
      <c r="S150" s="3"/>
      <c r="T150" s="4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3"/>
    </row>
    <row r="151" ht="12.75" customHeight="1">
      <c r="A151" s="3"/>
      <c r="B151" s="7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2"/>
      <c r="S151" s="3"/>
      <c r="T151" s="4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3"/>
    </row>
    <row r="152" ht="12.75" customHeight="1">
      <c r="A152" s="3"/>
      <c r="B152" s="7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2"/>
      <c r="S152" s="3"/>
      <c r="T152" s="4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3"/>
    </row>
    <row r="153" ht="12.75" customHeight="1">
      <c r="A153" s="3"/>
      <c r="B153" s="7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2"/>
      <c r="S153" s="3"/>
      <c r="T153" s="4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3"/>
    </row>
    <row r="154" ht="12.75" customHeight="1">
      <c r="A154" s="3"/>
      <c r="B154" s="7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2"/>
      <c r="S154" s="3"/>
      <c r="T154" s="4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3"/>
    </row>
    <row r="155" ht="12.75" customHeight="1">
      <c r="A155" s="3"/>
      <c r="B155" s="7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2"/>
      <c r="S155" s="3"/>
      <c r="T155" s="4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3"/>
    </row>
    <row r="156" ht="12.75" customHeight="1">
      <c r="A156" s="3"/>
      <c r="B156" s="7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2"/>
      <c r="S156" s="3"/>
      <c r="T156" s="4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3"/>
    </row>
    <row r="157" ht="12.75" customHeight="1">
      <c r="A157" s="3"/>
      <c r="B157" s="7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2"/>
      <c r="S157" s="3"/>
      <c r="T157" s="4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3"/>
    </row>
    <row r="158" ht="12.75" customHeight="1">
      <c r="A158" s="3"/>
      <c r="B158" s="7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2"/>
      <c r="S158" s="3"/>
      <c r="T158" s="4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3"/>
    </row>
    <row r="159" ht="12.75" customHeight="1">
      <c r="A159" s="3"/>
      <c r="B159" s="7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2"/>
      <c r="S159" s="3"/>
      <c r="T159" s="4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3"/>
    </row>
    <row r="160" ht="12.75" customHeight="1">
      <c r="A160" s="3"/>
      <c r="B160" s="7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2"/>
      <c r="S160" s="3"/>
      <c r="T160" s="4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3"/>
    </row>
    <row r="161" ht="12.75" customHeight="1">
      <c r="A161" s="3"/>
      <c r="B161" s="7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2"/>
      <c r="S161" s="3"/>
      <c r="T161" s="4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3"/>
    </row>
    <row r="162" ht="12.75" customHeight="1">
      <c r="A162" s="3"/>
      <c r="B162" s="7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2"/>
      <c r="S162" s="3"/>
      <c r="T162" s="4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3"/>
    </row>
    <row r="163" ht="12.75" customHeight="1">
      <c r="A163" s="3"/>
      <c r="B163" s="7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2"/>
      <c r="S163" s="3"/>
      <c r="T163" s="4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3"/>
    </row>
    <row r="164" ht="12.75" customHeight="1">
      <c r="A164" s="3"/>
      <c r="B164" s="7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2"/>
      <c r="S164" s="3"/>
      <c r="T164" s="4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3"/>
    </row>
    <row r="165" ht="12.75" customHeight="1">
      <c r="A165" s="3"/>
      <c r="B165" s="7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2"/>
      <c r="S165" s="3"/>
      <c r="T165" s="4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3"/>
    </row>
    <row r="166" ht="12.75" customHeight="1">
      <c r="A166" s="3"/>
      <c r="B166" s="7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2"/>
      <c r="S166" s="3"/>
      <c r="T166" s="4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3"/>
    </row>
    <row r="167" ht="12.75" customHeight="1">
      <c r="A167" s="3"/>
      <c r="B167" s="7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2"/>
      <c r="S167" s="3"/>
      <c r="T167" s="4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3"/>
    </row>
    <row r="168" ht="12.75" customHeight="1">
      <c r="A168" s="3"/>
      <c r="B168" s="7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2"/>
      <c r="S168" s="3"/>
      <c r="T168" s="4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3"/>
    </row>
    <row r="169" ht="12.75" customHeight="1">
      <c r="A169" s="3"/>
      <c r="B169" s="7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2"/>
      <c r="S169" s="3"/>
      <c r="T169" s="4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3"/>
    </row>
    <row r="170" ht="12.75" customHeight="1">
      <c r="A170" s="3"/>
      <c r="B170" s="7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2"/>
      <c r="S170" s="3"/>
      <c r="T170" s="4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3"/>
    </row>
    <row r="171" ht="12.75" customHeight="1">
      <c r="A171" s="3"/>
      <c r="B171" s="7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2"/>
      <c r="S171" s="3"/>
      <c r="T171" s="4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3"/>
    </row>
    <row r="172" ht="12.75" customHeight="1">
      <c r="A172" s="3"/>
      <c r="B172" s="7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2"/>
      <c r="S172" s="3"/>
      <c r="T172" s="4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3"/>
    </row>
    <row r="173" ht="12.75" customHeight="1">
      <c r="A173" s="3"/>
      <c r="B173" s="7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2"/>
      <c r="S173" s="3"/>
      <c r="T173" s="4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3"/>
    </row>
    <row r="174" ht="12.75" customHeight="1">
      <c r="A174" s="3"/>
      <c r="B174" s="7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2"/>
      <c r="S174" s="3"/>
      <c r="T174" s="4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3"/>
    </row>
    <row r="175" ht="12.75" customHeight="1">
      <c r="A175" s="3"/>
      <c r="B175" s="7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2"/>
      <c r="S175" s="3"/>
      <c r="T175" s="4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3"/>
    </row>
    <row r="176" ht="12.75" customHeight="1">
      <c r="A176" s="3"/>
      <c r="B176" s="7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2"/>
      <c r="S176" s="3"/>
      <c r="T176" s="4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3"/>
    </row>
    <row r="177" ht="12.75" customHeight="1">
      <c r="A177" s="3"/>
      <c r="B177" s="7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2"/>
      <c r="S177" s="3"/>
      <c r="T177" s="4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3"/>
    </row>
    <row r="178" ht="12.75" customHeight="1">
      <c r="A178" s="3"/>
      <c r="B178" s="7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2"/>
      <c r="S178" s="3"/>
      <c r="T178" s="4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3"/>
    </row>
    <row r="179" ht="12.75" customHeight="1">
      <c r="A179" s="3"/>
      <c r="B179" s="7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2"/>
      <c r="S179" s="3"/>
      <c r="T179" s="4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3"/>
    </row>
    <row r="180" ht="12.75" customHeight="1">
      <c r="A180" s="3"/>
      <c r="B180" s="7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2"/>
      <c r="S180" s="3"/>
      <c r="T180" s="4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3"/>
    </row>
    <row r="181" ht="12.75" customHeight="1">
      <c r="A181" s="3"/>
      <c r="B181" s="7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2"/>
      <c r="S181" s="3"/>
      <c r="T181" s="4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3"/>
    </row>
    <row r="182" ht="12.75" customHeight="1">
      <c r="A182" s="3"/>
      <c r="B182" s="7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2"/>
      <c r="S182" s="3"/>
      <c r="T182" s="4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3"/>
    </row>
    <row r="183" ht="12.75" customHeight="1">
      <c r="A183" s="3"/>
      <c r="B183" s="7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2"/>
      <c r="S183" s="3"/>
      <c r="T183" s="4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3"/>
    </row>
    <row r="184" ht="12.75" customHeight="1">
      <c r="A184" s="3"/>
      <c r="B184" s="7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2"/>
      <c r="S184" s="3"/>
      <c r="T184" s="4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3"/>
    </row>
    <row r="185" ht="12.75" customHeight="1">
      <c r="A185" s="3"/>
      <c r="B185" s="7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2"/>
      <c r="S185" s="3"/>
      <c r="T185" s="4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3"/>
    </row>
    <row r="186" ht="12.75" customHeight="1">
      <c r="A186" s="3"/>
      <c r="B186" s="7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2"/>
      <c r="S186" s="3"/>
      <c r="T186" s="4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3"/>
    </row>
    <row r="187" ht="12.75" customHeight="1">
      <c r="A187" s="3"/>
      <c r="B187" s="7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2"/>
      <c r="S187" s="3"/>
      <c r="T187" s="4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3"/>
    </row>
    <row r="188" ht="12.75" customHeight="1">
      <c r="A188" s="3"/>
      <c r="B188" s="7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2"/>
      <c r="S188" s="3"/>
      <c r="T188" s="4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3"/>
    </row>
    <row r="189" ht="12.75" customHeight="1">
      <c r="A189" s="3"/>
      <c r="B189" s="7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2"/>
      <c r="S189" s="3"/>
      <c r="T189" s="4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3"/>
    </row>
    <row r="190" ht="12.75" customHeight="1">
      <c r="A190" s="3"/>
      <c r="B190" s="7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2"/>
      <c r="S190" s="3"/>
      <c r="T190" s="4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3"/>
    </row>
    <row r="191" ht="12.75" customHeight="1">
      <c r="A191" s="3"/>
      <c r="B191" s="7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2"/>
      <c r="S191" s="3"/>
      <c r="T191" s="4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3"/>
    </row>
    <row r="192" ht="12.75" customHeight="1">
      <c r="A192" s="3"/>
      <c r="B192" s="7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2"/>
      <c r="S192" s="3"/>
      <c r="T192" s="4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3"/>
    </row>
    <row r="193" ht="12.75" customHeight="1">
      <c r="A193" s="3"/>
      <c r="B193" s="7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2"/>
      <c r="S193" s="3"/>
      <c r="T193" s="4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3"/>
    </row>
    <row r="194" ht="12.75" customHeight="1">
      <c r="A194" s="3"/>
      <c r="B194" s="7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2"/>
      <c r="S194" s="3"/>
      <c r="T194" s="4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3"/>
    </row>
    <row r="195" ht="12.75" customHeight="1">
      <c r="A195" s="3"/>
      <c r="B195" s="7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2"/>
      <c r="S195" s="3"/>
      <c r="T195" s="4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3"/>
    </row>
    <row r="196" ht="12.75" customHeight="1">
      <c r="A196" s="3"/>
      <c r="B196" s="7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2"/>
      <c r="S196" s="3"/>
      <c r="T196" s="4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3"/>
    </row>
    <row r="197" ht="12.75" customHeight="1">
      <c r="A197" s="3"/>
      <c r="B197" s="7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2"/>
      <c r="S197" s="3"/>
      <c r="T197" s="4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3"/>
    </row>
    <row r="198" ht="12.75" customHeight="1">
      <c r="A198" s="3"/>
      <c r="B198" s="7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2"/>
      <c r="S198" s="3"/>
      <c r="T198" s="4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3"/>
    </row>
    <row r="199" ht="12.75" customHeight="1">
      <c r="A199" s="3"/>
      <c r="B199" s="7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2"/>
      <c r="S199" s="3"/>
      <c r="T199" s="4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3"/>
    </row>
    <row r="200" ht="12.75" customHeight="1">
      <c r="A200" s="3"/>
      <c r="B200" s="7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2"/>
      <c r="S200" s="3"/>
      <c r="T200" s="4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3"/>
    </row>
    <row r="201" ht="12.75" customHeight="1">
      <c r="A201" s="3"/>
      <c r="B201" s="7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2"/>
      <c r="S201" s="3"/>
      <c r="T201" s="4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3"/>
    </row>
    <row r="202" ht="12.75" customHeight="1">
      <c r="A202" s="3"/>
      <c r="B202" s="7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2"/>
      <c r="S202" s="3"/>
      <c r="T202" s="4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3"/>
    </row>
    <row r="203" ht="12.75" customHeight="1">
      <c r="A203" s="3"/>
      <c r="B203" s="7"/>
      <c r="C203" s="2"/>
      <c r="D203" s="2"/>
      <c r="E203" s="2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2"/>
      <c r="S203" s="3"/>
      <c r="T203" s="4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3"/>
    </row>
    <row r="204" ht="12.75" customHeight="1">
      <c r="A204" s="3"/>
      <c r="B204" s="7"/>
      <c r="C204" s="2"/>
      <c r="D204" s="2"/>
      <c r="E204" s="2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2"/>
      <c r="S204" s="3"/>
      <c r="T204" s="4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3"/>
    </row>
    <row r="205" ht="12.75" customHeight="1">
      <c r="A205" s="3"/>
      <c r="B205" s="7"/>
      <c r="C205" s="2"/>
      <c r="D205" s="2"/>
      <c r="E205" s="2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2"/>
      <c r="S205" s="3"/>
      <c r="T205" s="4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3"/>
    </row>
    <row r="206" ht="12.75" customHeight="1">
      <c r="A206" s="3"/>
      <c r="B206" s="7"/>
      <c r="C206" s="2"/>
      <c r="D206" s="2"/>
      <c r="E206" s="2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2"/>
      <c r="S206" s="3"/>
      <c r="T206" s="4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3"/>
    </row>
    <row r="207" ht="12.75" customHeight="1">
      <c r="A207" s="3"/>
      <c r="B207" s="7"/>
      <c r="C207" s="2"/>
      <c r="D207" s="2"/>
      <c r="E207" s="2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2"/>
      <c r="S207" s="3"/>
      <c r="T207" s="4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3"/>
    </row>
    <row r="208" ht="12.75" customHeight="1">
      <c r="A208" s="3"/>
      <c r="B208" s="7"/>
      <c r="C208" s="2"/>
      <c r="D208" s="2"/>
      <c r="E208" s="2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2"/>
      <c r="S208" s="3"/>
      <c r="T208" s="4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3"/>
    </row>
    <row r="209" ht="12.75" customHeight="1">
      <c r="A209" s="3"/>
      <c r="B209" s="7"/>
      <c r="C209" s="2"/>
      <c r="D209" s="2"/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2"/>
      <c r="S209" s="3"/>
      <c r="T209" s="4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3"/>
    </row>
    <row r="210" ht="12.75" customHeight="1">
      <c r="A210" s="3"/>
      <c r="B210" s="7"/>
      <c r="C210" s="2"/>
      <c r="D210" s="2"/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2"/>
      <c r="S210" s="3"/>
      <c r="T210" s="4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3"/>
    </row>
    <row r="211" ht="12.75" customHeight="1">
      <c r="A211" s="3"/>
      <c r="B211" s="7"/>
      <c r="C211" s="2"/>
      <c r="D211" s="2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2"/>
      <c r="S211" s="3"/>
      <c r="T211" s="4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3"/>
    </row>
    <row r="212" ht="12.75" customHeight="1">
      <c r="A212" s="3"/>
      <c r="B212" s="7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2"/>
      <c r="S212" s="3"/>
      <c r="T212" s="4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3"/>
    </row>
    <row r="213" ht="12.75" customHeight="1">
      <c r="A213" s="3"/>
      <c r="B213" s="7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2"/>
      <c r="S213" s="3"/>
      <c r="T213" s="4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3"/>
    </row>
    <row r="214" ht="12.75" customHeight="1">
      <c r="A214" s="3"/>
      <c r="B214" s="7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2"/>
      <c r="S214" s="3"/>
      <c r="T214" s="4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3"/>
    </row>
    <row r="215" ht="12.75" customHeight="1">
      <c r="A215" s="3"/>
      <c r="B215" s="7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2"/>
      <c r="S215" s="3"/>
      <c r="T215" s="4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3"/>
    </row>
    <row r="216" ht="12.75" customHeight="1">
      <c r="A216" s="3"/>
      <c r="B216" s="7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2"/>
      <c r="S216" s="3"/>
      <c r="T216" s="4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3"/>
    </row>
    <row r="217" ht="12.75" customHeight="1">
      <c r="A217" s="3"/>
      <c r="B217" s="7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2"/>
      <c r="S217" s="3"/>
      <c r="T217" s="4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3"/>
    </row>
    <row r="218" ht="12.75" customHeight="1">
      <c r="A218" s="3"/>
      <c r="B218" s="7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2"/>
      <c r="S218" s="3"/>
      <c r="T218" s="4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3"/>
    </row>
    <row r="219" ht="12.75" customHeight="1">
      <c r="A219" s="3"/>
      <c r="B219" s="7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2"/>
      <c r="S219" s="3"/>
      <c r="T219" s="4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3"/>
    </row>
    <row r="220" ht="12.75" customHeight="1">
      <c r="A220" s="3"/>
      <c r="B220" s="7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2"/>
      <c r="S220" s="3"/>
      <c r="T220" s="4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3"/>
    </row>
    <row r="221" ht="12.75" customHeight="1">
      <c r="A221" s="3"/>
      <c r="B221" s="7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2"/>
      <c r="S221" s="3"/>
      <c r="T221" s="4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3"/>
    </row>
    <row r="222" ht="12.75" customHeight="1">
      <c r="A222" s="3"/>
      <c r="B222" s="7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2"/>
      <c r="S222" s="3"/>
      <c r="T222" s="4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3"/>
    </row>
    <row r="223" ht="12.75" customHeight="1">
      <c r="A223" s="3"/>
      <c r="B223" s="7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2"/>
      <c r="S223" s="3"/>
      <c r="T223" s="4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3"/>
    </row>
    <row r="224" ht="12.75" customHeight="1">
      <c r="A224" s="3"/>
      <c r="B224" s="7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2"/>
      <c r="S224" s="3"/>
      <c r="T224" s="4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3"/>
    </row>
    <row r="225" ht="12.75" customHeight="1">
      <c r="A225" s="3"/>
      <c r="B225" s="7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2"/>
      <c r="S225" s="3"/>
      <c r="T225" s="4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3"/>
    </row>
    <row r="226" ht="12.75" customHeight="1">
      <c r="A226" s="3"/>
      <c r="B226" s="7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2"/>
      <c r="S226" s="3"/>
      <c r="T226" s="4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3"/>
    </row>
    <row r="227" ht="12.75" customHeight="1">
      <c r="A227" s="3"/>
      <c r="B227" s="7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2"/>
      <c r="S227" s="3"/>
      <c r="T227" s="4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3"/>
    </row>
    <row r="228" ht="12.75" customHeight="1">
      <c r="A228" s="3"/>
      <c r="B228" s="7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2"/>
      <c r="S228" s="3"/>
      <c r="T228" s="4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3"/>
    </row>
    <row r="229" ht="12.75" customHeight="1">
      <c r="A229" s="3"/>
      <c r="B229" s="7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2"/>
      <c r="S229" s="3"/>
      <c r="T229" s="4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3"/>
    </row>
    <row r="230" ht="12.75" customHeight="1">
      <c r="A230" s="3"/>
      <c r="B230" s="7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2"/>
      <c r="S230" s="3"/>
      <c r="T230" s="4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3"/>
    </row>
    <row r="231" ht="12.75" customHeight="1">
      <c r="A231" s="3"/>
      <c r="B231" s="7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2"/>
      <c r="S231" s="3"/>
      <c r="T231" s="4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3"/>
    </row>
    <row r="232" ht="12.75" customHeight="1">
      <c r="A232" s="3"/>
      <c r="B232" s="7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2"/>
      <c r="S232" s="3"/>
      <c r="T232" s="4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3"/>
    </row>
    <row r="233" ht="12.75" customHeight="1">
      <c r="A233" s="3"/>
      <c r="B233" s="7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2"/>
      <c r="S233" s="3"/>
      <c r="T233" s="4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3"/>
    </row>
    <row r="234" ht="12.75" customHeight="1">
      <c r="A234" s="3"/>
      <c r="B234" s="7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2"/>
      <c r="S234" s="3"/>
      <c r="T234" s="4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3"/>
    </row>
    <row r="235" ht="12.75" customHeight="1">
      <c r="A235" s="3"/>
      <c r="B235" s="7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2"/>
      <c r="S235" s="3"/>
      <c r="T235" s="4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3"/>
    </row>
    <row r="236" ht="12.75" customHeight="1">
      <c r="A236" s="3"/>
      <c r="B236" s="7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2"/>
      <c r="S236" s="3"/>
      <c r="T236" s="4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3"/>
    </row>
    <row r="237" ht="12.75" customHeight="1">
      <c r="A237" s="3"/>
      <c r="B237" s="7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2"/>
      <c r="S237" s="3"/>
      <c r="T237" s="4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3"/>
    </row>
    <row r="238" ht="12.75" customHeight="1">
      <c r="A238" s="3"/>
      <c r="B238" s="7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2"/>
      <c r="S238" s="3"/>
      <c r="T238" s="4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3"/>
    </row>
    <row r="239" ht="12.75" customHeight="1">
      <c r="A239" s="3"/>
      <c r="B239" s="7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2"/>
      <c r="S239" s="3"/>
      <c r="T239" s="4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3"/>
    </row>
    <row r="240" ht="12.75" customHeight="1">
      <c r="A240" s="3"/>
      <c r="B240" s="7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2"/>
      <c r="S240" s="3"/>
      <c r="T240" s="4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3"/>
    </row>
    <row r="241" ht="12.75" customHeight="1">
      <c r="A241" s="3"/>
      <c r="B241" s="7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2"/>
      <c r="S241" s="3"/>
      <c r="T241" s="4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3"/>
    </row>
    <row r="242" ht="12.75" customHeight="1">
      <c r="A242" s="3"/>
      <c r="B242" s="7"/>
      <c r="C242" s="2"/>
      <c r="D242" s="2"/>
      <c r="E242" s="2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2"/>
      <c r="S242" s="3"/>
      <c r="T242" s="4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3"/>
    </row>
    <row r="243" ht="12.75" customHeight="1">
      <c r="A243" s="3"/>
      <c r="B243" s="7"/>
      <c r="C243" s="2"/>
      <c r="D243" s="2"/>
      <c r="E243" s="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2"/>
      <c r="S243" s="3"/>
      <c r="T243" s="4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3"/>
    </row>
    <row r="244" ht="12.75" customHeight="1">
      <c r="A244" s="3"/>
      <c r="B244" s="7"/>
      <c r="C244" s="2"/>
      <c r="D244" s="2"/>
      <c r="E244" s="2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2"/>
      <c r="S244" s="3"/>
      <c r="T244" s="4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3"/>
    </row>
    <row r="245" ht="12.75" customHeight="1">
      <c r="A245" s="3"/>
      <c r="B245" s="7"/>
      <c r="C245" s="2"/>
      <c r="D245" s="2"/>
      <c r="E245" s="2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2"/>
      <c r="S245" s="3"/>
      <c r="T245" s="4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3"/>
    </row>
    <row r="246" ht="12.75" customHeight="1">
      <c r="A246" s="3"/>
      <c r="B246" s="7"/>
      <c r="C246" s="2"/>
      <c r="D246" s="2"/>
      <c r="E246" s="2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2"/>
      <c r="S246" s="3"/>
      <c r="T246" s="4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3"/>
    </row>
    <row r="247" ht="12.75" customHeight="1">
      <c r="A247" s="3"/>
      <c r="B247" s="7"/>
      <c r="C247" s="2"/>
      <c r="D247" s="2"/>
      <c r="E247" s="2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2"/>
      <c r="S247" s="3"/>
      <c r="T247" s="4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3"/>
    </row>
    <row r="248" ht="12.75" customHeight="1">
      <c r="A248" s="3"/>
      <c r="B248" s="7"/>
      <c r="C248" s="2"/>
      <c r="D248" s="2"/>
      <c r="E248" s="2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2"/>
      <c r="S248" s="3"/>
      <c r="T248" s="4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3"/>
    </row>
    <row r="249" ht="12.75" customHeight="1">
      <c r="A249" s="3"/>
      <c r="B249" s="7"/>
      <c r="C249" s="2"/>
      <c r="D249" s="2"/>
      <c r="E249" s="2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2"/>
      <c r="S249" s="3"/>
      <c r="T249" s="4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3"/>
    </row>
    <row r="250" ht="12.75" customHeight="1">
      <c r="A250" s="3"/>
      <c r="B250" s="7"/>
      <c r="C250" s="2"/>
      <c r="D250" s="2"/>
      <c r="E250" s="2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2"/>
      <c r="S250" s="3"/>
      <c r="T250" s="4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3"/>
    </row>
    <row r="251" ht="12.75" customHeight="1">
      <c r="A251" s="3"/>
      <c r="B251" s="7"/>
      <c r="C251" s="2"/>
      <c r="D251" s="2"/>
      <c r="E251" s="2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2"/>
      <c r="S251" s="3"/>
      <c r="T251" s="4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3"/>
    </row>
    <row r="252" ht="12.75" customHeight="1">
      <c r="A252" s="3"/>
      <c r="B252" s="7"/>
      <c r="C252" s="2"/>
      <c r="D252" s="2"/>
      <c r="E252" s="2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2"/>
      <c r="S252" s="3"/>
      <c r="T252" s="4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3"/>
    </row>
    <row r="253" ht="12.75" customHeight="1">
      <c r="A253" s="3"/>
      <c r="B253" s="7"/>
      <c r="C253" s="2"/>
      <c r="D253" s="2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2"/>
      <c r="S253" s="3"/>
      <c r="T253" s="4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3"/>
    </row>
    <row r="254" ht="12.75" customHeight="1">
      <c r="A254" s="3"/>
      <c r="B254" s="7"/>
      <c r="C254" s="2"/>
      <c r="D254" s="2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2"/>
      <c r="S254" s="3"/>
      <c r="T254" s="4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3"/>
    </row>
    <row r="255" ht="12.75" customHeight="1">
      <c r="A255" s="3"/>
      <c r="B255" s="7"/>
      <c r="C255" s="2"/>
      <c r="D255" s="2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2"/>
      <c r="S255" s="3"/>
      <c r="T255" s="4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3"/>
    </row>
    <row r="256" ht="12.75" customHeight="1">
      <c r="A256" s="3"/>
      <c r="B256" s="7"/>
      <c r="C256" s="2"/>
      <c r="D256" s="2"/>
      <c r="E256" s="2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2"/>
      <c r="S256" s="3"/>
      <c r="T256" s="4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3"/>
    </row>
    <row r="257" ht="12.75" customHeight="1">
      <c r="A257" s="3"/>
      <c r="B257" s="7"/>
      <c r="C257" s="2"/>
      <c r="D257" s="2"/>
      <c r="E257" s="2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2"/>
      <c r="S257" s="3"/>
      <c r="T257" s="4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3"/>
    </row>
    <row r="258" ht="12.75" customHeight="1">
      <c r="A258" s="3"/>
      <c r="B258" s="7"/>
      <c r="C258" s="2"/>
      <c r="D258" s="2"/>
      <c r="E258" s="2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2"/>
      <c r="S258" s="3"/>
      <c r="T258" s="4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3"/>
    </row>
    <row r="259" ht="12.75" customHeight="1">
      <c r="A259" s="3"/>
      <c r="B259" s="7"/>
      <c r="C259" s="2"/>
      <c r="D259" s="2"/>
      <c r="E259" s="2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2"/>
      <c r="S259" s="3"/>
      <c r="T259" s="4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3"/>
    </row>
    <row r="260" ht="12.75" customHeight="1">
      <c r="A260" s="3"/>
      <c r="B260" s="7"/>
      <c r="C260" s="2"/>
      <c r="D260" s="2"/>
      <c r="E260" s="2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2"/>
      <c r="S260" s="3"/>
      <c r="T260" s="4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3"/>
    </row>
    <row r="261" ht="12.75" customHeight="1">
      <c r="A261" s="3"/>
      <c r="B261" s="7"/>
      <c r="C261" s="2"/>
      <c r="D261" s="2"/>
      <c r="E261" s="2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2"/>
      <c r="S261" s="3"/>
      <c r="T261" s="4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3"/>
    </row>
    <row r="262" ht="12.75" customHeight="1">
      <c r="A262" s="3"/>
      <c r="B262" s="7"/>
      <c r="C262" s="2"/>
      <c r="D262" s="2"/>
      <c r="E262" s="2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2"/>
      <c r="S262" s="3"/>
      <c r="T262" s="4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3"/>
    </row>
    <row r="263" ht="12.75" customHeight="1">
      <c r="A263" s="3"/>
      <c r="B263" s="7"/>
      <c r="C263" s="2"/>
      <c r="D263" s="2"/>
      <c r="E263" s="2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2"/>
      <c r="S263" s="3"/>
      <c r="T263" s="4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3"/>
    </row>
    <row r="264" ht="12.75" customHeight="1">
      <c r="A264" s="3"/>
      <c r="B264" s="7"/>
      <c r="C264" s="2"/>
      <c r="D264" s="2"/>
      <c r="E264" s="2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2"/>
      <c r="S264" s="3"/>
      <c r="T264" s="4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3"/>
    </row>
    <row r="265" ht="12.75" customHeight="1">
      <c r="A265" s="3"/>
      <c r="B265" s="7"/>
      <c r="C265" s="2"/>
      <c r="D265" s="2"/>
      <c r="E265" s="2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2"/>
      <c r="S265" s="3"/>
      <c r="T265" s="4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3"/>
    </row>
    <row r="266" ht="12.75" customHeight="1">
      <c r="A266" s="3"/>
      <c r="B266" s="7"/>
      <c r="C266" s="2"/>
      <c r="D266" s="2"/>
      <c r="E266" s="2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2"/>
      <c r="S266" s="3"/>
      <c r="T266" s="4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3"/>
    </row>
    <row r="267" ht="12.75" customHeight="1">
      <c r="A267" s="3"/>
      <c r="B267" s="7"/>
      <c r="C267" s="2"/>
      <c r="D267" s="2"/>
      <c r="E267" s="2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2"/>
      <c r="S267" s="3"/>
      <c r="T267" s="4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3"/>
    </row>
    <row r="268" ht="12.75" customHeight="1">
      <c r="A268" s="3"/>
      <c r="B268" s="7"/>
      <c r="C268" s="2"/>
      <c r="D268" s="2"/>
      <c r="E268" s="2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2"/>
      <c r="S268" s="3"/>
      <c r="T268" s="4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3"/>
    </row>
    <row r="269" ht="12.75" customHeight="1">
      <c r="A269" s="3"/>
      <c r="B269" s="7"/>
      <c r="C269" s="2"/>
      <c r="D269" s="2"/>
      <c r="E269" s="2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2"/>
      <c r="S269" s="3"/>
      <c r="T269" s="4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3"/>
    </row>
    <row r="270" ht="12.75" customHeight="1">
      <c r="A270" s="3"/>
      <c r="B270" s="7"/>
      <c r="C270" s="2"/>
      <c r="D270" s="2"/>
      <c r="E270" s="2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2"/>
      <c r="S270" s="3"/>
      <c r="T270" s="4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3"/>
    </row>
    <row r="271" ht="12.75" customHeight="1">
      <c r="A271" s="3"/>
      <c r="B271" s="7"/>
      <c r="C271" s="2"/>
      <c r="D271" s="2"/>
      <c r="E271" s="2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2"/>
      <c r="S271" s="3"/>
      <c r="T271" s="4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3"/>
    </row>
    <row r="272" ht="12.75" customHeight="1">
      <c r="A272" s="3"/>
      <c r="B272" s="7"/>
      <c r="C272" s="2"/>
      <c r="D272" s="2"/>
      <c r="E272" s="2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2"/>
      <c r="S272" s="3"/>
      <c r="T272" s="4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3"/>
    </row>
    <row r="273" ht="12.75" customHeight="1">
      <c r="A273" s="3"/>
      <c r="B273" s="7"/>
      <c r="C273" s="2"/>
      <c r="D273" s="2"/>
      <c r="E273" s="2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2"/>
      <c r="S273" s="3"/>
      <c r="T273" s="4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3"/>
    </row>
    <row r="274" ht="12.75" customHeight="1">
      <c r="A274" s="3"/>
      <c r="B274" s="7"/>
      <c r="C274" s="2"/>
      <c r="D274" s="2"/>
      <c r="E274" s="2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2"/>
      <c r="S274" s="3"/>
      <c r="T274" s="4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3"/>
    </row>
    <row r="275" ht="12.75" customHeight="1">
      <c r="A275" s="3"/>
      <c r="B275" s="7"/>
      <c r="C275" s="2"/>
      <c r="D275" s="2"/>
      <c r="E275" s="2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2"/>
      <c r="S275" s="3"/>
      <c r="T275" s="4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3"/>
    </row>
    <row r="276" ht="12.75" customHeight="1">
      <c r="A276" s="3"/>
      <c r="B276" s="7"/>
      <c r="C276" s="2"/>
      <c r="D276" s="2"/>
      <c r="E276" s="2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2"/>
      <c r="S276" s="3"/>
      <c r="T276" s="4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3"/>
    </row>
    <row r="277" ht="12.75" customHeight="1">
      <c r="A277" s="3"/>
      <c r="B277" s="7"/>
      <c r="C277" s="2"/>
      <c r="D277" s="2"/>
      <c r="E277" s="2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2"/>
      <c r="S277" s="3"/>
      <c r="T277" s="4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3"/>
    </row>
    <row r="278" ht="12.75" customHeight="1">
      <c r="A278" s="3"/>
      <c r="B278" s="7"/>
      <c r="C278" s="2"/>
      <c r="D278" s="2"/>
      <c r="E278" s="2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2"/>
      <c r="S278" s="3"/>
      <c r="T278" s="4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3"/>
    </row>
    <row r="279" ht="12.75" customHeight="1">
      <c r="A279" s="3"/>
      <c r="B279" s="7"/>
      <c r="C279" s="2"/>
      <c r="D279" s="2"/>
      <c r="E279" s="2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2"/>
      <c r="S279" s="3"/>
      <c r="T279" s="4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3"/>
    </row>
    <row r="280" ht="12.75" customHeight="1">
      <c r="A280" s="3"/>
      <c r="B280" s="7"/>
      <c r="C280" s="2"/>
      <c r="D280" s="2"/>
      <c r="E280" s="2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2"/>
      <c r="S280" s="3"/>
      <c r="T280" s="4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3"/>
    </row>
    <row r="281" ht="12.75" customHeight="1">
      <c r="A281" s="3"/>
      <c r="B281" s="7"/>
      <c r="C281" s="2"/>
      <c r="D281" s="2"/>
      <c r="E281" s="2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2"/>
      <c r="S281" s="3"/>
      <c r="T281" s="4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3"/>
    </row>
    <row r="282" ht="12.75" customHeight="1">
      <c r="A282" s="3"/>
      <c r="B282" s="7"/>
      <c r="C282" s="2"/>
      <c r="D282" s="2"/>
      <c r="E282" s="2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2"/>
      <c r="S282" s="3"/>
      <c r="T282" s="4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3"/>
    </row>
    <row r="283" ht="12.75" customHeight="1">
      <c r="A283" s="3"/>
      <c r="B283" s="7"/>
      <c r="C283" s="2"/>
      <c r="D283" s="2"/>
      <c r="E283" s="2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2"/>
      <c r="S283" s="3"/>
      <c r="T283" s="4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3"/>
    </row>
    <row r="284" ht="12.75" customHeight="1">
      <c r="A284" s="3"/>
      <c r="B284" s="7"/>
      <c r="C284" s="2"/>
      <c r="D284" s="2"/>
      <c r="E284" s="2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2"/>
      <c r="S284" s="3"/>
      <c r="T284" s="4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3"/>
    </row>
    <row r="285" ht="12.75" customHeight="1">
      <c r="A285" s="3"/>
      <c r="B285" s="7"/>
      <c r="C285" s="2"/>
      <c r="D285" s="2"/>
      <c r="E285" s="2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2"/>
      <c r="S285" s="3"/>
      <c r="T285" s="4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3"/>
    </row>
    <row r="286" ht="12.75" customHeight="1">
      <c r="A286" s="3"/>
      <c r="B286" s="7"/>
      <c r="C286" s="2"/>
      <c r="D286" s="2"/>
      <c r="E286" s="2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2"/>
      <c r="S286" s="3"/>
      <c r="T286" s="4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3"/>
    </row>
    <row r="287" ht="12.75" customHeight="1">
      <c r="A287" s="3"/>
      <c r="B287" s="7"/>
      <c r="C287" s="2"/>
      <c r="D287" s="2"/>
      <c r="E287" s="2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2"/>
      <c r="S287" s="3"/>
      <c r="T287" s="4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3"/>
    </row>
    <row r="288" ht="12.75" customHeight="1">
      <c r="A288" s="3"/>
      <c r="B288" s="7"/>
      <c r="C288" s="2"/>
      <c r="D288" s="2"/>
      <c r="E288" s="2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2"/>
      <c r="S288" s="3"/>
      <c r="T288" s="4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3"/>
    </row>
    <row r="289" ht="12.75" customHeight="1">
      <c r="A289" s="3"/>
      <c r="B289" s="7"/>
      <c r="C289" s="2"/>
      <c r="D289" s="2"/>
      <c r="E289" s="2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2"/>
      <c r="S289" s="3"/>
      <c r="T289" s="4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3"/>
    </row>
    <row r="290" ht="12.75" customHeight="1">
      <c r="A290" s="3"/>
      <c r="B290" s="7"/>
      <c r="C290" s="2"/>
      <c r="D290" s="2"/>
      <c r="E290" s="2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2"/>
      <c r="S290" s="3"/>
      <c r="T290" s="4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3"/>
    </row>
    <row r="291" ht="12.75" customHeight="1">
      <c r="A291" s="3"/>
      <c r="B291" s="7"/>
      <c r="C291" s="2"/>
      <c r="D291" s="2"/>
      <c r="E291" s="2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2"/>
      <c r="S291" s="3"/>
      <c r="T291" s="4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3"/>
    </row>
    <row r="292" ht="12.75" customHeight="1">
      <c r="A292" s="3"/>
      <c r="B292" s="7"/>
      <c r="C292" s="2"/>
      <c r="D292" s="2"/>
      <c r="E292" s="2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2"/>
      <c r="S292" s="3"/>
      <c r="T292" s="4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3"/>
    </row>
    <row r="293" ht="12.75" customHeight="1">
      <c r="A293" s="3"/>
      <c r="B293" s="7"/>
      <c r="C293" s="2"/>
      <c r="D293" s="2"/>
      <c r="E293" s="2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2"/>
      <c r="S293" s="3"/>
      <c r="T293" s="4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3"/>
    </row>
    <row r="294" ht="12.75" customHeight="1">
      <c r="A294" s="3"/>
      <c r="B294" s="7"/>
      <c r="C294" s="2"/>
      <c r="D294" s="2"/>
      <c r="E294" s="2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2"/>
      <c r="S294" s="3"/>
      <c r="T294" s="4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3"/>
    </row>
    <row r="295" ht="12.75" customHeight="1">
      <c r="A295" s="3"/>
      <c r="B295" s="7"/>
      <c r="C295" s="2"/>
      <c r="D295" s="2"/>
      <c r="E295" s="2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2"/>
      <c r="S295" s="3"/>
      <c r="T295" s="4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3"/>
    </row>
    <row r="296" ht="12.75" customHeight="1">
      <c r="A296" s="3"/>
      <c r="B296" s="7"/>
      <c r="C296" s="2"/>
      <c r="D296" s="2"/>
      <c r="E296" s="2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2"/>
      <c r="S296" s="3"/>
      <c r="T296" s="4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3"/>
    </row>
    <row r="297" ht="12.75" customHeight="1">
      <c r="A297" s="3"/>
      <c r="B297" s="7"/>
      <c r="C297" s="2"/>
      <c r="D297" s="2"/>
      <c r="E297" s="2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2"/>
      <c r="S297" s="3"/>
      <c r="T297" s="4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3"/>
    </row>
    <row r="298" ht="12.75" customHeight="1">
      <c r="A298" s="3"/>
      <c r="B298" s="7"/>
      <c r="C298" s="2"/>
      <c r="D298" s="2"/>
      <c r="E298" s="2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2"/>
      <c r="S298" s="3"/>
      <c r="T298" s="4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3"/>
    </row>
    <row r="299" ht="12.75" customHeight="1">
      <c r="A299" s="3"/>
      <c r="B299" s="7"/>
      <c r="C299" s="2"/>
      <c r="D299" s="2"/>
      <c r="E299" s="2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2"/>
      <c r="S299" s="3"/>
      <c r="T299" s="4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3"/>
    </row>
    <row r="300" ht="12.75" customHeight="1">
      <c r="A300" s="3"/>
      <c r="B300" s="7"/>
      <c r="C300" s="2"/>
      <c r="D300" s="2"/>
      <c r="E300" s="2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2"/>
      <c r="S300" s="3"/>
      <c r="T300" s="4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3"/>
    </row>
    <row r="301" ht="12.75" customHeight="1">
      <c r="A301" s="3"/>
      <c r="B301" s="7"/>
      <c r="C301" s="2"/>
      <c r="D301" s="2"/>
      <c r="E301" s="2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2"/>
      <c r="S301" s="3"/>
      <c r="T301" s="4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3"/>
    </row>
    <row r="302" ht="12.75" customHeight="1">
      <c r="A302" s="3"/>
      <c r="B302" s="7"/>
      <c r="C302" s="2"/>
      <c r="D302" s="2"/>
      <c r="E302" s="2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2"/>
      <c r="S302" s="3"/>
      <c r="T302" s="4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3"/>
    </row>
    <row r="303" ht="12.75" customHeight="1">
      <c r="A303" s="3"/>
      <c r="B303" s="7"/>
      <c r="C303" s="2"/>
      <c r="D303" s="2"/>
      <c r="E303" s="2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2"/>
      <c r="S303" s="3"/>
      <c r="T303" s="4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3"/>
    </row>
    <row r="304" ht="12.75" customHeight="1">
      <c r="A304" s="3"/>
      <c r="B304" s="7"/>
      <c r="C304" s="2"/>
      <c r="D304" s="2"/>
      <c r="E304" s="2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2"/>
      <c r="S304" s="3"/>
      <c r="T304" s="4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3"/>
    </row>
    <row r="305" ht="12.75" customHeight="1">
      <c r="A305" s="3"/>
      <c r="B305" s="7"/>
      <c r="C305" s="2"/>
      <c r="D305" s="2"/>
      <c r="E305" s="2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2"/>
      <c r="S305" s="3"/>
      <c r="T305" s="4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3"/>
    </row>
    <row r="306" ht="12.75" customHeight="1">
      <c r="A306" s="3"/>
      <c r="B306" s="7"/>
      <c r="C306" s="2"/>
      <c r="D306" s="2"/>
      <c r="E306" s="2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2"/>
      <c r="S306" s="3"/>
      <c r="T306" s="4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3"/>
    </row>
    <row r="307" ht="12.75" customHeight="1">
      <c r="A307" s="3"/>
      <c r="B307" s="7"/>
      <c r="C307" s="2"/>
      <c r="D307" s="2"/>
      <c r="E307" s="2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2"/>
      <c r="S307" s="3"/>
      <c r="T307" s="4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3"/>
    </row>
    <row r="308" ht="12.75" customHeight="1">
      <c r="A308" s="3"/>
      <c r="B308" s="7"/>
      <c r="C308" s="2"/>
      <c r="D308" s="2"/>
      <c r="E308" s="2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2"/>
      <c r="S308" s="3"/>
      <c r="T308" s="4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3"/>
    </row>
    <row r="309" ht="12.75" customHeight="1">
      <c r="A309" s="3"/>
      <c r="B309" s="7"/>
      <c r="C309" s="2"/>
      <c r="D309" s="2"/>
      <c r="E309" s="2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2"/>
      <c r="S309" s="3"/>
      <c r="T309" s="4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3"/>
    </row>
    <row r="310" ht="12.75" customHeight="1">
      <c r="A310" s="3"/>
      <c r="B310" s="7"/>
      <c r="C310" s="2"/>
      <c r="D310" s="2"/>
      <c r="E310" s="2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2"/>
      <c r="S310" s="3"/>
      <c r="T310" s="4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3"/>
    </row>
    <row r="311" ht="12.75" customHeight="1">
      <c r="A311" s="3"/>
      <c r="B311" s="7"/>
      <c r="C311" s="2"/>
      <c r="D311" s="2"/>
      <c r="E311" s="2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2"/>
      <c r="S311" s="3"/>
      <c r="T311" s="4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3"/>
    </row>
    <row r="312" ht="12.75" customHeight="1">
      <c r="A312" s="3"/>
      <c r="B312" s="7"/>
      <c r="C312" s="2"/>
      <c r="D312" s="2"/>
      <c r="E312" s="2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2"/>
      <c r="S312" s="3"/>
      <c r="T312" s="4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3"/>
    </row>
    <row r="313" ht="12.75" customHeight="1">
      <c r="A313" s="3"/>
      <c r="B313" s="7"/>
      <c r="C313" s="2"/>
      <c r="D313" s="2"/>
      <c r="E313" s="2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2"/>
      <c r="S313" s="3"/>
      <c r="T313" s="4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3"/>
    </row>
    <row r="314" ht="12.75" customHeight="1">
      <c r="A314" s="3"/>
      <c r="B314" s="7"/>
      <c r="C314" s="2"/>
      <c r="D314" s="2"/>
      <c r="E314" s="2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2"/>
      <c r="S314" s="3"/>
      <c r="T314" s="4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3"/>
    </row>
    <row r="315" ht="12.75" customHeight="1">
      <c r="A315" s="3"/>
      <c r="B315" s="7"/>
      <c r="C315" s="2"/>
      <c r="D315" s="2"/>
      <c r="E315" s="2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2"/>
      <c r="S315" s="3"/>
      <c r="T315" s="4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3"/>
    </row>
    <row r="316" ht="12.75" customHeight="1">
      <c r="A316" s="3"/>
      <c r="B316" s="7"/>
      <c r="C316" s="2"/>
      <c r="D316" s="2"/>
      <c r="E316" s="2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2"/>
      <c r="S316" s="3"/>
      <c r="T316" s="4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3"/>
    </row>
    <row r="317" ht="12.75" customHeight="1">
      <c r="A317" s="3"/>
      <c r="B317" s="7"/>
      <c r="C317" s="2"/>
      <c r="D317" s="2"/>
      <c r="E317" s="2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2"/>
      <c r="S317" s="3"/>
      <c r="T317" s="4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3"/>
    </row>
    <row r="318" ht="12.75" customHeight="1">
      <c r="A318" s="3"/>
      <c r="B318" s="7"/>
      <c r="C318" s="2"/>
      <c r="D318" s="2"/>
      <c r="E318" s="2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2"/>
      <c r="S318" s="3"/>
      <c r="T318" s="4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3"/>
    </row>
    <row r="319" ht="12.75" customHeight="1">
      <c r="A319" s="3"/>
      <c r="B319" s="7"/>
      <c r="C319" s="2"/>
      <c r="D319" s="2"/>
      <c r="E319" s="2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2"/>
      <c r="S319" s="3"/>
      <c r="T319" s="4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3"/>
    </row>
    <row r="320" ht="12.75" customHeight="1">
      <c r="A320" s="3"/>
      <c r="B320" s="7"/>
      <c r="C320" s="2"/>
      <c r="D320" s="2"/>
      <c r="E320" s="2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2"/>
      <c r="S320" s="3"/>
      <c r="T320" s="4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3"/>
    </row>
    <row r="321" ht="12.75" customHeight="1">
      <c r="A321" s="3"/>
      <c r="B321" s="7"/>
      <c r="C321" s="2"/>
      <c r="D321" s="2"/>
      <c r="E321" s="2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2"/>
      <c r="S321" s="3"/>
      <c r="T321" s="4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3"/>
    </row>
    <row r="322" ht="12.75" customHeight="1">
      <c r="A322" s="3"/>
      <c r="B322" s="7"/>
      <c r="C322" s="2"/>
      <c r="D322" s="2"/>
      <c r="E322" s="2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2"/>
      <c r="S322" s="3"/>
      <c r="T322" s="4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3"/>
    </row>
    <row r="323" ht="12.75" customHeight="1">
      <c r="A323" s="3"/>
      <c r="B323" s="7"/>
      <c r="C323" s="2"/>
      <c r="D323" s="2"/>
      <c r="E323" s="2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2"/>
      <c r="S323" s="3"/>
      <c r="T323" s="4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3"/>
    </row>
    <row r="324" ht="12.75" customHeight="1">
      <c r="A324" s="3"/>
      <c r="B324" s="7"/>
      <c r="C324" s="2"/>
      <c r="D324" s="2"/>
      <c r="E324" s="2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2"/>
      <c r="S324" s="3"/>
      <c r="T324" s="4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3"/>
    </row>
    <row r="325" ht="12.75" customHeight="1">
      <c r="A325" s="3"/>
      <c r="B325" s="7"/>
      <c r="C325" s="2"/>
      <c r="D325" s="2"/>
      <c r="E325" s="2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2"/>
      <c r="S325" s="3"/>
      <c r="T325" s="4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3"/>
    </row>
    <row r="326" ht="12.75" customHeight="1">
      <c r="A326" s="3"/>
      <c r="B326" s="7"/>
      <c r="C326" s="2"/>
      <c r="D326" s="2"/>
      <c r="E326" s="2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2"/>
      <c r="S326" s="3"/>
      <c r="T326" s="4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3"/>
    </row>
    <row r="327" ht="12.75" customHeight="1">
      <c r="A327" s="3"/>
      <c r="B327" s="7"/>
      <c r="C327" s="2"/>
      <c r="D327" s="2"/>
      <c r="E327" s="2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2"/>
      <c r="S327" s="3"/>
      <c r="T327" s="4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3"/>
    </row>
    <row r="328" ht="12.75" customHeight="1">
      <c r="A328" s="3"/>
      <c r="B328" s="7"/>
      <c r="C328" s="2"/>
      <c r="D328" s="2"/>
      <c r="E328" s="2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2"/>
      <c r="S328" s="3"/>
      <c r="T328" s="4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3"/>
    </row>
    <row r="329" ht="12.75" customHeight="1">
      <c r="A329" s="3"/>
      <c r="B329" s="7"/>
      <c r="C329" s="2"/>
      <c r="D329" s="2"/>
      <c r="E329" s="2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2"/>
      <c r="S329" s="3"/>
      <c r="T329" s="4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3"/>
    </row>
    <row r="330" ht="12.75" customHeight="1">
      <c r="A330" s="3"/>
      <c r="B330" s="7"/>
      <c r="C330" s="2"/>
      <c r="D330" s="2"/>
      <c r="E330" s="2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2"/>
      <c r="S330" s="3"/>
      <c r="T330" s="4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3"/>
    </row>
    <row r="331" ht="12.75" customHeight="1">
      <c r="A331" s="3"/>
      <c r="B331" s="7"/>
      <c r="C331" s="2"/>
      <c r="D331" s="2"/>
      <c r="E331" s="2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2"/>
      <c r="S331" s="3"/>
      <c r="T331" s="4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3"/>
    </row>
    <row r="332" ht="12.75" customHeight="1">
      <c r="A332" s="3"/>
      <c r="B332" s="7"/>
      <c r="C332" s="2"/>
      <c r="D332" s="2"/>
      <c r="E332" s="2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2"/>
      <c r="S332" s="3"/>
      <c r="T332" s="4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3"/>
    </row>
    <row r="333" ht="12.75" customHeight="1">
      <c r="A333" s="3"/>
      <c r="B333" s="7"/>
      <c r="C333" s="2"/>
      <c r="D333" s="2"/>
      <c r="E333" s="2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2"/>
      <c r="S333" s="3"/>
      <c r="T333" s="4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3"/>
    </row>
    <row r="334" ht="12.75" customHeight="1">
      <c r="A334" s="3"/>
      <c r="B334" s="7"/>
      <c r="C334" s="2"/>
      <c r="D334" s="2"/>
      <c r="E334" s="2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2"/>
      <c r="S334" s="3"/>
      <c r="T334" s="4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3"/>
    </row>
    <row r="335" ht="12.75" customHeight="1">
      <c r="A335" s="3"/>
      <c r="B335" s="7"/>
      <c r="C335" s="2"/>
      <c r="D335" s="2"/>
      <c r="E335" s="2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2"/>
      <c r="S335" s="3"/>
      <c r="T335" s="4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3"/>
    </row>
    <row r="336" ht="12.75" customHeight="1">
      <c r="A336" s="3"/>
      <c r="B336" s="7"/>
      <c r="C336" s="2"/>
      <c r="D336" s="2"/>
      <c r="E336" s="2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2"/>
      <c r="S336" s="3"/>
      <c r="T336" s="4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3"/>
    </row>
    <row r="337" ht="12.75" customHeight="1">
      <c r="A337" s="3"/>
      <c r="B337" s="7"/>
      <c r="C337" s="2"/>
      <c r="D337" s="2"/>
      <c r="E337" s="2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2"/>
      <c r="S337" s="3"/>
      <c r="T337" s="4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3"/>
    </row>
    <row r="338" ht="12.75" customHeight="1">
      <c r="A338" s="3"/>
      <c r="B338" s="7"/>
      <c r="C338" s="2"/>
      <c r="D338" s="2"/>
      <c r="E338" s="2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2"/>
      <c r="S338" s="3"/>
      <c r="T338" s="4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3"/>
    </row>
    <row r="339" ht="12.75" customHeight="1">
      <c r="A339" s="3"/>
      <c r="B339" s="7"/>
      <c r="C339" s="2"/>
      <c r="D339" s="2"/>
      <c r="E339" s="2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2"/>
      <c r="S339" s="3"/>
      <c r="T339" s="4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3"/>
    </row>
    <row r="340" ht="12.75" customHeight="1">
      <c r="A340" s="3"/>
      <c r="B340" s="7"/>
      <c r="C340" s="2"/>
      <c r="D340" s="2"/>
      <c r="E340" s="2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2"/>
      <c r="S340" s="3"/>
      <c r="T340" s="4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3"/>
    </row>
    <row r="341" ht="12.75" customHeight="1">
      <c r="A341" s="3"/>
      <c r="B341" s="7"/>
      <c r="C341" s="2"/>
      <c r="D341" s="2"/>
      <c r="E341" s="2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2"/>
      <c r="S341" s="3"/>
      <c r="T341" s="4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3"/>
    </row>
    <row r="342" ht="12.75" customHeight="1">
      <c r="A342" s="3"/>
      <c r="B342" s="7"/>
      <c r="C342" s="2"/>
      <c r="D342" s="2"/>
      <c r="E342" s="2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2"/>
      <c r="S342" s="3"/>
      <c r="T342" s="4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3"/>
    </row>
    <row r="343" ht="12.75" customHeight="1">
      <c r="A343" s="3"/>
      <c r="B343" s="7"/>
      <c r="C343" s="2"/>
      <c r="D343" s="2"/>
      <c r="E343" s="2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2"/>
      <c r="S343" s="3"/>
      <c r="T343" s="4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3"/>
    </row>
    <row r="344" ht="12.75" customHeight="1">
      <c r="A344" s="3"/>
      <c r="B344" s="7"/>
      <c r="C344" s="2"/>
      <c r="D344" s="2"/>
      <c r="E344" s="2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2"/>
      <c r="S344" s="3"/>
      <c r="T344" s="4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3"/>
    </row>
    <row r="345" ht="12.75" customHeight="1">
      <c r="A345" s="3"/>
      <c r="B345" s="7"/>
      <c r="C345" s="2"/>
      <c r="D345" s="2"/>
      <c r="E345" s="2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2"/>
      <c r="S345" s="3"/>
      <c r="T345" s="4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3"/>
    </row>
    <row r="346" ht="12.75" customHeight="1">
      <c r="A346" s="3"/>
      <c r="B346" s="7"/>
      <c r="C346" s="2"/>
      <c r="D346" s="2"/>
      <c r="E346" s="2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2"/>
      <c r="S346" s="3"/>
      <c r="T346" s="4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3"/>
    </row>
    <row r="347" ht="12.75" customHeight="1">
      <c r="A347" s="3"/>
      <c r="B347" s="7"/>
      <c r="C347" s="2"/>
      <c r="D347" s="2"/>
      <c r="E347" s="2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2"/>
      <c r="S347" s="3"/>
      <c r="T347" s="4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3"/>
    </row>
    <row r="348" ht="12.75" customHeight="1">
      <c r="A348" s="3"/>
      <c r="B348" s="7"/>
      <c r="C348" s="2"/>
      <c r="D348" s="2"/>
      <c r="E348" s="2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2"/>
      <c r="S348" s="3"/>
      <c r="T348" s="4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3"/>
    </row>
    <row r="349" ht="12.75" customHeight="1">
      <c r="A349" s="3"/>
      <c r="B349" s="7"/>
      <c r="C349" s="2"/>
      <c r="D349" s="2"/>
      <c r="E349" s="2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2"/>
      <c r="S349" s="3"/>
      <c r="T349" s="4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3"/>
    </row>
    <row r="350" ht="12.75" customHeight="1">
      <c r="A350" s="3"/>
      <c r="B350" s="7"/>
      <c r="C350" s="2"/>
      <c r="D350" s="2"/>
      <c r="E350" s="2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2"/>
      <c r="S350" s="3"/>
      <c r="T350" s="4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3"/>
    </row>
    <row r="351" ht="12.75" customHeight="1">
      <c r="A351" s="3"/>
      <c r="B351" s="7"/>
      <c r="C351" s="2"/>
      <c r="D351" s="2"/>
      <c r="E351" s="2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2"/>
      <c r="S351" s="3"/>
      <c r="T351" s="4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3"/>
    </row>
    <row r="352" ht="12.75" customHeight="1">
      <c r="A352" s="3"/>
      <c r="B352" s="7"/>
      <c r="C352" s="2"/>
      <c r="D352" s="2"/>
      <c r="E352" s="2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2"/>
      <c r="S352" s="3"/>
      <c r="T352" s="4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3"/>
    </row>
    <row r="353" ht="12.75" customHeight="1">
      <c r="A353" s="3"/>
      <c r="B353" s="7"/>
      <c r="C353" s="2"/>
      <c r="D353" s="2"/>
      <c r="E353" s="2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2"/>
      <c r="S353" s="3"/>
      <c r="T353" s="4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3"/>
    </row>
    <row r="354" ht="12.75" customHeight="1">
      <c r="A354" s="3"/>
      <c r="B354" s="7"/>
      <c r="C354" s="2"/>
      <c r="D354" s="2"/>
      <c r="E354" s="2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2"/>
      <c r="S354" s="3"/>
      <c r="T354" s="4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3"/>
    </row>
    <row r="355" ht="12.75" customHeight="1">
      <c r="A355" s="3"/>
      <c r="B355" s="7"/>
      <c r="C355" s="2"/>
      <c r="D355" s="2"/>
      <c r="E355" s="2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2"/>
      <c r="S355" s="3"/>
      <c r="T355" s="4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3"/>
    </row>
    <row r="356" ht="12.75" customHeight="1">
      <c r="A356" s="3"/>
      <c r="B356" s="7"/>
      <c r="C356" s="2"/>
      <c r="D356" s="2"/>
      <c r="E356" s="2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2"/>
      <c r="S356" s="3"/>
      <c r="T356" s="4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3"/>
    </row>
    <row r="357" ht="12.75" customHeight="1">
      <c r="A357" s="3"/>
      <c r="B357" s="7"/>
      <c r="C357" s="2"/>
      <c r="D357" s="2"/>
      <c r="E357" s="2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2"/>
      <c r="S357" s="3"/>
      <c r="T357" s="4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3"/>
    </row>
    <row r="358" ht="12.75" customHeight="1">
      <c r="A358" s="3"/>
      <c r="B358" s="7"/>
      <c r="C358" s="2"/>
      <c r="D358" s="2"/>
      <c r="E358" s="2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2"/>
      <c r="S358" s="3"/>
      <c r="T358" s="4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3"/>
    </row>
    <row r="359" ht="12.75" customHeight="1">
      <c r="A359" s="3"/>
      <c r="B359" s="7"/>
      <c r="C359" s="2"/>
      <c r="D359" s="2"/>
      <c r="E359" s="2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2"/>
      <c r="S359" s="3"/>
      <c r="T359" s="4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3"/>
    </row>
    <row r="360" ht="12.75" customHeight="1">
      <c r="A360" s="3"/>
      <c r="B360" s="7"/>
      <c r="C360" s="2"/>
      <c r="D360" s="2"/>
      <c r="E360" s="2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2"/>
      <c r="S360" s="3"/>
      <c r="T360" s="4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3"/>
    </row>
    <row r="361" ht="12.75" customHeight="1">
      <c r="A361" s="3"/>
      <c r="B361" s="7"/>
      <c r="C361" s="2"/>
      <c r="D361" s="2"/>
      <c r="E361" s="2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2"/>
      <c r="S361" s="3"/>
      <c r="T361" s="4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3"/>
    </row>
    <row r="362" ht="12.75" customHeight="1">
      <c r="A362" s="3"/>
      <c r="B362" s="7"/>
      <c r="C362" s="2"/>
      <c r="D362" s="2"/>
      <c r="E362" s="2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2"/>
      <c r="S362" s="3"/>
      <c r="T362" s="4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3"/>
    </row>
    <row r="363" ht="12.75" customHeight="1">
      <c r="A363" s="3"/>
      <c r="B363" s="7"/>
      <c r="C363" s="2"/>
      <c r="D363" s="2"/>
      <c r="E363" s="2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2"/>
      <c r="S363" s="3"/>
      <c r="T363" s="4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3"/>
    </row>
    <row r="364" ht="12.75" customHeight="1">
      <c r="A364" s="3"/>
      <c r="B364" s="7"/>
      <c r="C364" s="2"/>
      <c r="D364" s="2"/>
      <c r="E364" s="2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2"/>
      <c r="S364" s="3"/>
      <c r="T364" s="4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3"/>
    </row>
    <row r="365" ht="12.75" customHeight="1">
      <c r="A365" s="3"/>
      <c r="B365" s="7"/>
      <c r="C365" s="2"/>
      <c r="D365" s="2"/>
      <c r="E365" s="2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2"/>
      <c r="S365" s="3"/>
      <c r="T365" s="4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3"/>
    </row>
    <row r="366" ht="12.75" customHeight="1">
      <c r="A366" s="3"/>
      <c r="B366" s="7"/>
      <c r="C366" s="2"/>
      <c r="D366" s="2"/>
      <c r="E366" s="2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2"/>
      <c r="S366" s="3"/>
      <c r="T366" s="4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3"/>
    </row>
    <row r="367" ht="12.75" customHeight="1">
      <c r="A367" s="3"/>
      <c r="B367" s="7"/>
      <c r="C367" s="2"/>
      <c r="D367" s="2"/>
      <c r="E367" s="2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2"/>
      <c r="S367" s="3"/>
      <c r="T367" s="4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3"/>
    </row>
    <row r="368" ht="12.75" customHeight="1">
      <c r="A368" s="3"/>
      <c r="B368" s="7"/>
      <c r="C368" s="2"/>
      <c r="D368" s="2"/>
      <c r="E368" s="2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2"/>
      <c r="S368" s="3"/>
      <c r="T368" s="4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3"/>
    </row>
    <row r="369" ht="12.75" customHeight="1">
      <c r="A369" s="3"/>
      <c r="B369" s="7"/>
      <c r="C369" s="2"/>
      <c r="D369" s="2"/>
      <c r="E369" s="2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2"/>
      <c r="S369" s="3"/>
      <c r="T369" s="4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3"/>
    </row>
    <row r="370" ht="12.75" customHeight="1">
      <c r="A370" s="3"/>
      <c r="B370" s="7"/>
      <c r="C370" s="2"/>
      <c r="D370" s="2"/>
      <c r="E370" s="2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2"/>
      <c r="S370" s="3"/>
      <c r="T370" s="4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3"/>
    </row>
    <row r="371" ht="12.75" customHeight="1">
      <c r="A371" s="3"/>
      <c r="B371" s="7"/>
      <c r="C371" s="2"/>
      <c r="D371" s="2"/>
      <c r="E371" s="2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2"/>
      <c r="S371" s="3"/>
      <c r="T371" s="4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3"/>
    </row>
    <row r="372" ht="12.75" customHeight="1">
      <c r="A372" s="3"/>
      <c r="B372" s="7"/>
      <c r="C372" s="2"/>
      <c r="D372" s="2"/>
      <c r="E372" s="2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2"/>
      <c r="S372" s="3"/>
      <c r="T372" s="4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3"/>
    </row>
    <row r="373" ht="12.75" customHeight="1">
      <c r="A373" s="3"/>
      <c r="B373" s="7"/>
      <c r="C373" s="2"/>
      <c r="D373" s="2"/>
      <c r="E373" s="2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2"/>
      <c r="S373" s="3"/>
      <c r="T373" s="4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3"/>
    </row>
    <row r="374" ht="12.75" customHeight="1">
      <c r="A374" s="3"/>
      <c r="B374" s="7"/>
      <c r="C374" s="2"/>
      <c r="D374" s="2"/>
      <c r="E374" s="2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2"/>
      <c r="S374" s="3"/>
      <c r="T374" s="4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3"/>
    </row>
    <row r="375" ht="12.75" customHeight="1">
      <c r="A375" s="3"/>
      <c r="B375" s="7"/>
      <c r="C375" s="2"/>
      <c r="D375" s="2"/>
      <c r="E375" s="2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2"/>
      <c r="S375" s="3"/>
      <c r="T375" s="4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3"/>
    </row>
    <row r="376" ht="12.75" customHeight="1">
      <c r="A376" s="3"/>
      <c r="B376" s="7"/>
      <c r="C376" s="2"/>
      <c r="D376" s="2"/>
      <c r="E376" s="2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2"/>
      <c r="S376" s="3"/>
      <c r="T376" s="4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3"/>
    </row>
    <row r="377" ht="12.75" customHeight="1">
      <c r="A377" s="3"/>
      <c r="B377" s="7"/>
      <c r="C377" s="2"/>
      <c r="D377" s="2"/>
      <c r="E377" s="2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2"/>
      <c r="S377" s="3"/>
      <c r="T377" s="4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3"/>
    </row>
    <row r="378" ht="12.75" customHeight="1">
      <c r="A378" s="3"/>
      <c r="B378" s="7"/>
      <c r="C378" s="2"/>
      <c r="D378" s="2"/>
      <c r="E378" s="2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2"/>
      <c r="S378" s="3"/>
      <c r="T378" s="4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3"/>
    </row>
    <row r="379" ht="12.75" customHeight="1">
      <c r="A379" s="3"/>
      <c r="B379" s="7"/>
      <c r="C379" s="2"/>
      <c r="D379" s="2"/>
      <c r="E379" s="2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2"/>
      <c r="S379" s="3"/>
      <c r="T379" s="4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3"/>
    </row>
    <row r="380" ht="12.75" customHeight="1">
      <c r="A380" s="3"/>
      <c r="B380" s="7"/>
      <c r="C380" s="2"/>
      <c r="D380" s="2"/>
      <c r="E380" s="2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2"/>
      <c r="S380" s="3"/>
      <c r="T380" s="4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3"/>
    </row>
    <row r="381" ht="12.75" customHeight="1">
      <c r="A381" s="3"/>
      <c r="B381" s="7"/>
      <c r="C381" s="2"/>
      <c r="D381" s="2"/>
      <c r="E381" s="2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2"/>
      <c r="S381" s="3"/>
      <c r="T381" s="4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3"/>
    </row>
    <row r="382" ht="12.75" customHeight="1">
      <c r="A382" s="3"/>
      <c r="B382" s="7"/>
      <c r="C382" s="2"/>
      <c r="D382" s="2"/>
      <c r="E382" s="2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2"/>
      <c r="S382" s="3"/>
      <c r="T382" s="4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3"/>
    </row>
    <row r="383" ht="12.75" customHeight="1">
      <c r="A383" s="3"/>
      <c r="B383" s="7"/>
      <c r="C383" s="2"/>
      <c r="D383" s="2"/>
      <c r="E383" s="2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2"/>
      <c r="S383" s="3"/>
      <c r="T383" s="4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3"/>
    </row>
    <row r="384" ht="12.75" customHeight="1">
      <c r="A384" s="3"/>
      <c r="B384" s="7"/>
      <c r="C384" s="2"/>
      <c r="D384" s="2"/>
      <c r="E384" s="2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2"/>
      <c r="S384" s="3"/>
      <c r="T384" s="4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3"/>
    </row>
    <row r="385" ht="12.75" customHeight="1">
      <c r="A385" s="3"/>
      <c r="B385" s="7"/>
      <c r="C385" s="2"/>
      <c r="D385" s="2"/>
      <c r="E385" s="2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2"/>
      <c r="S385" s="3"/>
      <c r="T385" s="4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3"/>
    </row>
    <row r="386" ht="12.75" customHeight="1">
      <c r="A386" s="3"/>
      <c r="B386" s="7"/>
      <c r="C386" s="2"/>
      <c r="D386" s="2"/>
      <c r="E386" s="2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2"/>
      <c r="S386" s="3"/>
      <c r="T386" s="4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3"/>
    </row>
    <row r="387" ht="12.75" customHeight="1">
      <c r="A387" s="3"/>
      <c r="B387" s="7"/>
      <c r="C387" s="2"/>
      <c r="D387" s="2"/>
      <c r="E387" s="2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2"/>
      <c r="S387" s="3"/>
      <c r="T387" s="4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3"/>
    </row>
    <row r="388" ht="12.75" customHeight="1">
      <c r="A388" s="3"/>
      <c r="B388" s="7"/>
      <c r="C388" s="2"/>
      <c r="D388" s="2"/>
      <c r="E388" s="2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2"/>
      <c r="S388" s="3"/>
      <c r="T388" s="4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3"/>
    </row>
    <row r="389" ht="12.75" customHeight="1">
      <c r="A389" s="3"/>
      <c r="B389" s="7"/>
      <c r="C389" s="2"/>
      <c r="D389" s="2"/>
      <c r="E389" s="2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2"/>
      <c r="S389" s="3"/>
      <c r="T389" s="4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3"/>
    </row>
    <row r="390" ht="12.75" customHeight="1">
      <c r="A390" s="3"/>
      <c r="B390" s="7"/>
      <c r="C390" s="2"/>
      <c r="D390" s="2"/>
      <c r="E390" s="2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2"/>
      <c r="S390" s="3"/>
      <c r="T390" s="4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3"/>
    </row>
    <row r="391" ht="12.75" customHeight="1">
      <c r="A391" s="3"/>
      <c r="B391" s="7"/>
      <c r="C391" s="2"/>
      <c r="D391" s="2"/>
      <c r="E391" s="2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2"/>
      <c r="S391" s="3"/>
      <c r="T391" s="4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3"/>
    </row>
    <row r="392" ht="12.75" customHeight="1">
      <c r="A392" s="3"/>
      <c r="B392" s="7"/>
      <c r="C392" s="2"/>
      <c r="D392" s="2"/>
      <c r="E392" s="2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2"/>
      <c r="S392" s="3"/>
      <c r="T392" s="4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3"/>
    </row>
    <row r="393" ht="12.75" customHeight="1">
      <c r="A393" s="3"/>
      <c r="B393" s="7"/>
      <c r="C393" s="2"/>
      <c r="D393" s="2"/>
      <c r="E393" s="2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2"/>
      <c r="S393" s="3"/>
      <c r="T393" s="4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3"/>
    </row>
    <row r="394" ht="12.75" customHeight="1">
      <c r="A394" s="3"/>
      <c r="B394" s="7"/>
      <c r="C394" s="2"/>
      <c r="D394" s="2"/>
      <c r="E394" s="2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2"/>
      <c r="S394" s="3"/>
      <c r="T394" s="4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3"/>
    </row>
    <row r="395" ht="12.75" customHeight="1">
      <c r="A395" s="3"/>
      <c r="B395" s="7"/>
      <c r="C395" s="2"/>
      <c r="D395" s="2"/>
      <c r="E395" s="2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2"/>
      <c r="S395" s="3"/>
      <c r="T395" s="4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3"/>
    </row>
    <row r="396" ht="12.75" customHeight="1">
      <c r="A396" s="3"/>
      <c r="B396" s="7"/>
      <c r="C396" s="2"/>
      <c r="D396" s="2"/>
      <c r="E396" s="2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2"/>
      <c r="S396" s="3"/>
      <c r="T396" s="4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3"/>
    </row>
    <row r="397" ht="12.75" customHeight="1">
      <c r="A397" s="3"/>
      <c r="B397" s="7"/>
      <c r="C397" s="2"/>
      <c r="D397" s="2"/>
      <c r="E397" s="2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2"/>
      <c r="S397" s="3"/>
      <c r="T397" s="4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3"/>
    </row>
    <row r="398" ht="12.75" customHeight="1">
      <c r="A398" s="3"/>
      <c r="B398" s="7"/>
      <c r="C398" s="2"/>
      <c r="D398" s="2"/>
      <c r="E398" s="2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2"/>
      <c r="S398" s="3"/>
      <c r="T398" s="4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3"/>
    </row>
    <row r="399" ht="12.75" customHeight="1">
      <c r="A399" s="3"/>
      <c r="B399" s="7"/>
      <c r="C399" s="2"/>
      <c r="D399" s="2"/>
      <c r="E399" s="2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2"/>
      <c r="S399" s="3"/>
      <c r="T399" s="4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3"/>
    </row>
    <row r="400" ht="12.75" customHeight="1">
      <c r="A400" s="3"/>
      <c r="B400" s="7"/>
      <c r="C400" s="2"/>
      <c r="D400" s="2"/>
      <c r="E400" s="2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2"/>
      <c r="S400" s="3"/>
      <c r="T400" s="4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3"/>
    </row>
    <row r="401" ht="12.75" customHeight="1">
      <c r="A401" s="3"/>
      <c r="B401" s="7"/>
      <c r="C401" s="2"/>
      <c r="D401" s="2"/>
      <c r="E401" s="2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2"/>
      <c r="S401" s="3"/>
      <c r="T401" s="4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3"/>
    </row>
    <row r="402" ht="12.75" customHeight="1">
      <c r="A402" s="3"/>
      <c r="B402" s="7"/>
      <c r="C402" s="2"/>
      <c r="D402" s="2"/>
      <c r="E402" s="2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2"/>
      <c r="S402" s="3"/>
      <c r="T402" s="4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3"/>
    </row>
    <row r="403" ht="12.75" customHeight="1">
      <c r="A403" s="3"/>
      <c r="B403" s="7"/>
      <c r="C403" s="2"/>
      <c r="D403" s="2"/>
      <c r="E403" s="2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2"/>
      <c r="S403" s="3"/>
      <c r="T403" s="4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3"/>
    </row>
    <row r="404" ht="12.75" customHeight="1">
      <c r="A404" s="3"/>
      <c r="B404" s="7"/>
      <c r="C404" s="2"/>
      <c r="D404" s="2"/>
      <c r="E404" s="2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2"/>
      <c r="S404" s="3"/>
      <c r="T404" s="4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3"/>
    </row>
    <row r="405" ht="12.75" customHeight="1">
      <c r="A405" s="3"/>
      <c r="B405" s="7"/>
      <c r="C405" s="2"/>
      <c r="D405" s="2"/>
      <c r="E405" s="2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2"/>
      <c r="S405" s="3"/>
      <c r="T405" s="4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3"/>
    </row>
    <row r="406" ht="12.75" customHeight="1">
      <c r="A406" s="3"/>
      <c r="B406" s="7"/>
      <c r="C406" s="2"/>
      <c r="D406" s="2"/>
      <c r="E406" s="2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2"/>
      <c r="S406" s="3"/>
      <c r="T406" s="4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3"/>
    </row>
    <row r="407" ht="12.75" customHeight="1">
      <c r="A407" s="3"/>
      <c r="B407" s="7"/>
      <c r="C407" s="2"/>
      <c r="D407" s="2"/>
      <c r="E407" s="2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2"/>
      <c r="S407" s="3"/>
      <c r="T407" s="4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3"/>
    </row>
    <row r="408" ht="12.75" customHeight="1">
      <c r="A408" s="3"/>
      <c r="B408" s="7"/>
      <c r="C408" s="2"/>
      <c r="D408" s="2"/>
      <c r="E408" s="2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2"/>
      <c r="S408" s="3"/>
      <c r="T408" s="4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3"/>
    </row>
    <row r="409" ht="12.75" customHeight="1">
      <c r="A409" s="3"/>
      <c r="B409" s="7"/>
      <c r="C409" s="2"/>
      <c r="D409" s="2"/>
      <c r="E409" s="2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2"/>
      <c r="S409" s="3"/>
      <c r="T409" s="4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3"/>
    </row>
    <row r="410" ht="12.75" customHeight="1">
      <c r="A410" s="3"/>
      <c r="B410" s="7"/>
      <c r="C410" s="2"/>
      <c r="D410" s="2"/>
      <c r="E410" s="2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2"/>
      <c r="S410" s="3"/>
      <c r="T410" s="4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3"/>
    </row>
    <row r="411" ht="12.75" customHeight="1">
      <c r="A411" s="3"/>
      <c r="B411" s="7"/>
      <c r="C411" s="2"/>
      <c r="D411" s="2"/>
      <c r="E411" s="2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2"/>
      <c r="S411" s="3"/>
      <c r="T411" s="4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3"/>
    </row>
    <row r="412" ht="12.75" customHeight="1">
      <c r="A412" s="3"/>
      <c r="B412" s="7"/>
      <c r="C412" s="2"/>
      <c r="D412" s="2"/>
      <c r="E412" s="2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2"/>
      <c r="S412" s="3"/>
      <c r="T412" s="4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3"/>
    </row>
    <row r="413" ht="12.75" customHeight="1">
      <c r="A413" s="3"/>
      <c r="B413" s="7"/>
      <c r="C413" s="2"/>
      <c r="D413" s="2"/>
      <c r="E413" s="2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2"/>
      <c r="S413" s="3"/>
      <c r="T413" s="4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3"/>
    </row>
    <row r="414" ht="12.75" customHeight="1">
      <c r="A414" s="3"/>
      <c r="B414" s="7"/>
      <c r="C414" s="2"/>
      <c r="D414" s="2"/>
      <c r="E414" s="2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2"/>
      <c r="S414" s="3"/>
      <c r="T414" s="4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3"/>
    </row>
    <row r="415" ht="12.75" customHeight="1">
      <c r="A415" s="3"/>
      <c r="B415" s="7"/>
      <c r="C415" s="2"/>
      <c r="D415" s="2"/>
      <c r="E415" s="2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2"/>
      <c r="S415" s="3"/>
      <c r="T415" s="4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3"/>
    </row>
    <row r="416" ht="12.75" customHeight="1">
      <c r="A416" s="3"/>
      <c r="B416" s="7"/>
      <c r="C416" s="2"/>
      <c r="D416" s="2"/>
      <c r="E416" s="2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2"/>
      <c r="S416" s="3"/>
      <c r="T416" s="4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3"/>
    </row>
    <row r="417" ht="12.75" customHeight="1">
      <c r="A417" s="3"/>
      <c r="B417" s="7"/>
      <c r="C417" s="2"/>
      <c r="D417" s="2"/>
      <c r="E417" s="2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2"/>
      <c r="S417" s="3"/>
      <c r="T417" s="4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3"/>
    </row>
    <row r="418" ht="12.75" customHeight="1">
      <c r="A418" s="3"/>
      <c r="B418" s="7"/>
      <c r="C418" s="2"/>
      <c r="D418" s="2"/>
      <c r="E418" s="2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2"/>
      <c r="S418" s="3"/>
      <c r="T418" s="4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3"/>
    </row>
    <row r="419" ht="12.75" customHeight="1">
      <c r="A419" s="3"/>
      <c r="B419" s="7"/>
      <c r="C419" s="2"/>
      <c r="D419" s="2"/>
      <c r="E419" s="2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2"/>
      <c r="S419" s="3"/>
      <c r="T419" s="4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3"/>
    </row>
    <row r="420" ht="12.75" customHeight="1">
      <c r="A420" s="3"/>
      <c r="B420" s="7"/>
      <c r="C420" s="2"/>
      <c r="D420" s="2"/>
      <c r="E420" s="2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2"/>
      <c r="S420" s="3"/>
      <c r="T420" s="4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3"/>
    </row>
    <row r="421" ht="12.75" customHeight="1">
      <c r="A421" s="3"/>
      <c r="B421" s="7"/>
      <c r="C421" s="2"/>
      <c r="D421" s="2"/>
      <c r="E421" s="2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2"/>
      <c r="S421" s="3"/>
      <c r="T421" s="4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3"/>
    </row>
    <row r="422" ht="12.75" customHeight="1">
      <c r="A422" s="3"/>
      <c r="B422" s="7"/>
      <c r="C422" s="2"/>
      <c r="D422" s="2"/>
      <c r="E422" s="2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2"/>
      <c r="S422" s="3"/>
      <c r="T422" s="4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3"/>
    </row>
    <row r="423" ht="12.75" customHeight="1">
      <c r="A423" s="3"/>
      <c r="B423" s="7"/>
      <c r="C423" s="2"/>
      <c r="D423" s="2"/>
      <c r="E423" s="2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2"/>
      <c r="S423" s="3"/>
      <c r="T423" s="4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3"/>
    </row>
    <row r="424" ht="12.75" customHeight="1">
      <c r="A424" s="3"/>
      <c r="B424" s="7"/>
      <c r="C424" s="2"/>
      <c r="D424" s="2"/>
      <c r="E424" s="2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2"/>
      <c r="S424" s="3"/>
      <c r="T424" s="4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3"/>
    </row>
    <row r="425" ht="12.75" customHeight="1">
      <c r="A425" s="3"/>
      <c r="B425" s="7"/>
      <c r="C425" s="2"/>
      <c r="D425" s="2"/>
      <c r="E425" s="2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2"/>
      <c r="S425" s="3"/>
      <c r="T425" s="4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3"/>
    </row>
    <row r="426" ht="12.75" customHeight="1">
      <c r="A426" s="3"/>
      <c r="B426" s="7"/>
      <c r="C426" s="2"/>
      <c r="D426" s="2"/>
      <c r="E426" s="2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2"/>
      <c r="S426" s="3"/>
      <c r="T426" s="4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3"/>
    </row>
    <row r="427" ht="12.75" customHeight="1">
      <c r="A427" s="3"/>
      <c r="B427" s="7"/>
      <c r="C427" s="2"/>
      <c r="D427" s="2"/>
      <c r="E427" s="2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2"/>
      <c r="S427" s="3"/>
      <c r="T427" s="4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3"/>
    </row>
    <row r="428" ht="12.75" customHeight="1">
      <c r="A428" s="3"/>
      <c r="B428" s="7"/>
      <c r="C428" s="2"/>
      <c r="D428" s="2"/>
      <c r="E428" s="2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2"/>
      <c r="S428" s="3"/>
      <c r="T428" s="4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3"/>
    </row>
    <row r="429" ht="12.75" customHeight="1">
      <c r="A429" s="3"/>
      <c r="B429" s="7"/>
      <c r="C429" s="2"/>
      <c r="D429" s="2"/>
      <c r="E429" s="2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2"/>
      <c r="S429" s="3"/>
      <c r="T429" s="4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3"/>
    </row>
    <row r="430" ht="12.75" customHeight="1">
      <c r="A430" s="3"/>
      <c r="B430" s="7"/>
      <c r="C430" s="2"/>
      <c r="D430" s="2"/>
      <c r="E430" s="2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2"/>
      <c r="S430" s="3"/>
      <c r="T430" s="4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3"/>
    </row>
    <row r="431" ht="12.75" customHeight="1">
      <c r="A431" s="3"/>
      <c r="B431" s="7"/>
      <c r="C431" s="2"/>
      <c r="D431" s="2"/>
      <c r="E431" s="2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2"/>
      <c r="S431" s="3"/>
      <c r="T431" s="4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3"/>
    </row>
    <row r="432" ht="12.75" customHeight="1">
      <c r="A432" s="3"/>
      <c r="B432" s="7"/>
      <c r="C432" s="2"/>
      <c r="D432" s="2"/>
      <c r="E432" s="2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2"/>
      <c r="S432" s="3"/>
      <c r="T432" s="4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3"/>
    </row>
    <row r="433" ht="12.75" customHeight="1">
      <c r="A433" s="3"/>
      <c r="B433" s="7"/>
      <c r="C433" s="2"/>
      <c r="D433" s="2"/>
      <c r="E433" s="2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2"/>
      <c r="S433" s="3"/>
      <c r="T433" s="4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3"/>
    </row>
    <row r="434" ht="12.75" customHeight="1">
      <c r="A434" s="3"/>
      <c r="B434" s="7"/>
      <c r="C434" s="2"/>
      <c r="D434" s="2"/>
      <c r="E434" s="2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2"/>
      <c r="S434" s="3"/>
      <c r="T434" s="4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3"/>
    </row>
    <row r="435" ht="12.75" customHeight="1">
      <c r="A435" s="3"/>
      <c r="B435" s="7"/>
      <c r="C435" s="2"/>
      <c r="D435" s="2"/>
      <c r="E435" s="2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2"/>
      <c r="S435" s="3"/>
      <c r="T435" s="4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3"/>
    </row>
    <row r="436" ht="12.75" customHeight="1">
      <c r="A436" s="3"/>
      <c r="B436" s="7"/>
      <c r="C436" s="2"/>
      <c r="D436" s="2"/>
      <c r="E436" s="2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2"/>
      <c r="S436" s="3"/>
      <c r="T436" s="4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3"/>
    </row>
    <row r="437" ht="12.75" customHeight="1">
      <c r="A437" s="3"/>
      <c r="B437" s="7"/>
      <c r="C437" s="2"/>
      <c r="D437" s="2"/>
      <c r="E437" s="2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2"/>
      <c r="S437" s="3"/>
      <c r="T437" s="4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3"/>
    </row>
    <row r="438" ht="12.75" customHeight="1">
      <c r="A438" s="3"/>
      <c r="B438" s="7"/>
      <c r="C438" s="2"/>
      <c r="D438" s="2"/>
      <c r="E438" s="2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2"/>
      <c r="S438" s="3"/>
      <c r="T438" s="4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3"/>
    </row>
    <row r="439" ht="12.75" customHeight="1">
      <c r="A439" s="3"/>
      <c r="B439" s="7"/>
      <c r="C439" s="2"/>
      <c r="D439" s="2"/>
      <c r="E439" s="2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2"/>
      <c r="S439" s="3"/>
      <c r="T439" s="4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3"/>
    </row>
    <row r="440" ht="12.75" customHeight="1">
      <c r="A440" s="3"/>
      <c r="B440" s="7"/>
      <c r="C440" s="2"/>
      <c r="D440" s="2"/>
      <c r="E440" s="2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2"/>
      <c r="S440" s="3"/>
      <c r="T440" s="4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3"/>
    </row>
    <row r="441" ht="12.75" customHeight="1">
      <c r="A441" s="3"/>
      <c r="B441" s="7"/>
      <c r="C441" s="2"/>
      <c r="D441" s="2"/>
      <c r="E441" s="2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2"/>
      <c r="S441" s="3"/>
      <c r="T441" s="4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3"/>
    </row>
    <row r="442" ht="12.75" customHeight="1">
      <c r="A442" s="3"/>
      <c r="B442" s="7"/>
      <c r="C442" s="2"/>
      <c r="D442" s="2"/>
      <c r="E442" s="2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2"/>
      <c r="S442" s="3"/>
      <c r="T442" s="4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3"/>
    </row>
    <row r="443" ht="12.75" customHeight="1">
      <c r="A443" s="3"/>
      <c r="B443" s="7"/>
      <c r="C443" s="2"/>
      <c r="D443" s="2"/>
      <c r="E443" s="2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2"/>
      <c r="S443" s="3"/>
      <c r="T443" s="4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3"/>
    </row>
    <row r="444" ht="12.75" customHeight="1">
      <c r="A444" s="3"/>
      <c r="B444" s="7"/>
      <c r="C444" s="2"/>
      <c r="D444" s="2"/>
      <c r="E444" s="2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2"/>
      <c r="S444" s="3"/>
      <c r="T444" s="4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3"/>
    </row>
    <row r="445" ht="12.75" customHeight="1">
      <c r="A445" s="3"/>
      <c r="B445" s="7"/>
      <c r="C445" s="2"/>
      <c r="D445" s="2"/>
      <c r="E445" s="2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2"/>
      <c r="S445" s="3"/>
      <c r="T445" s="4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3"/>
    </row>
    <row r="446" ht="12.75" customHeight="1">
      <c r="A446" s="3"/>
      <c r="B446" s="7"/>
      <c r="C446" s="2"/>
      <c r="D446" s="2"/>
      <c r="E446" s="2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2"/>
      <c r="S446" s="3"/>
      <c r="T446" s="4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3"/>
    </row>
    <row r="447" ht="12.75" customHeight="1">
      <c r="A447" s="3"/>
      <c r="B447" s="7"/>
      <c r="C447" s="2"/>
      <c r="D447" s="2"/>
      <c r="E447" s="2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2"/>
      <c r="S447" s="3"/>
      <c r="T447" s="4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3"/>
    </row>
    <row r="448" ht="12.75" customHeight="1">
      <c r="A448" s="3"/>
      <c r="B448" s="7"/>
      <c r="C448" s="2"/>
      <c r="D448" s="2"/>
      <c r="E448" s="2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2"/>
      <c r="S448" s="3"/>
      <c r="T448" s="4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3"/>
    </row>
    <row r="449" ht="12.75" customHeight="1">
      <c r="A449" s="3"/>
      <c r="B449" s="7"/>
      <c r="C449" s="2"/>
      <c r="D449" s="2"/>
      <c r="E449" s="2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2"/>
      <c r="S449" s="3"/>
      <c r="T449" s="4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3"/>
    </row>
    <row r="450" ht="12.75" customHeight="1">
      <c r="A450" s="3"/>
      <c r="B450" s="7"/>
      <c r="C450" s="2"/>
      <c r="D450" s="2"/>
      <c r="E450" s="2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2"/>
      <c r="S450" s="3"/>
      <c r="T450" s="4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3"/>
    </row>
    <row r="451" ht="12.75" customHeight="1">
      <c r="A451" s="3"/>
      <c r="B451" s="7"/>
      <c r="C451" s="2"/>
      <c r="D451" s="2"/>
      <c r="E451" s="2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2"/>
      <c r="S451" s="3"/>
      <c r="T451" s="4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3"/>
    </row>
    <row r="452" ht="12.75" customHeight="1">
      <c r="A452" s="3"/>
      <c r="B452" s="7"/>
      <c r="C452" s="2"/>
      <c r="D452" s="2"/>
      <c r="E452" s="2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2"/>
      <c r="S452" s="3"/>
      <c r="T452" s="4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3"/>
    </row>
    <row r="453" ht="12.75" customHeight="1">
      <c r="A453" s="3"/>
      <c r="B453" s="7"/>
      <c r="C453" s="2"/>
      <c r="D453" s="2"/>
      <c r="E453" s="2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2"/>
      <c r="S453" s="3"/>
      <c r="T453" s="4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3"/>
    </row>
    <row r="454" ht="12.75" customHeight="1">
      <c r="A454" s="3"/>
      <c r="B454" s="7"/>
      <c r="C454" s="2"/>
      <c r="D454" s="2"/>
      <c r="E454" s="2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2"/>
      <c r="S454" s="3"/>
      <c r="T454" s="4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3"/>
    </row>
    <row r="455" ht="12.75" customHeight="1">
      <c r="A455" s="3"/>
      <c r="B455" s="7"/>
      <c r="C455" s="2"/>
      <c r="D455" s="2"/>
      <c r="E455" s="2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2"/>
      <c r="S455" s="3"/>
      <c r="T455" s="4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3"/>
    </row>
    <row r="456" ht="12.75" customHeight="1">
      <c r="A456" s="3"/>
      <c r="B456" s="7"/>
      <c r="C456" s="2"/>
      <c r="D456" s="2"/>
      <c r="E456" s="2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2"/>
      <c r="S456" s="3"/>
      <c r="T456" s="4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3"/>
    </row>
    <row r="457" ht="12.75" customHeight="1">
      <c r="A457" s="3"/>
      <c r="B457" s="7"/>
      <c r="C457" s="2"/>
      <c r="D457" s="2"/>
      <c r="E457" s="2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2"/>
      <c r="S457" s="3"/>
      <c r="T457" s="4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3"/>
    </row>
    <row r="458" ht="12.75" customHeight="1">
      <c r="A458" s="3"/>
      <c r="B458" s="7"/>
      <c r="C458" s="2"/>
      <c r="D458" s="2"/>
      <c r="E458" s="2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2"/>
      <c r="S458" s="3"/>
      <c r="T458" s="4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3"/>
    </row>
    <row r="459" ht="12.75" customHeight="1">
      <c r="A459" s="3"/>
      <c r="B459" s="7"/>
      <c r="C459" s="2"/>
      <c r="D459" s="2"/>
      <c r="E459" s="2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2"/>
      <c r="S459" s="3"/>
      <c r="T459" s="4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3"/>
    </row>
    <row r="460" ht="12.75" customHeight="1">
      <c r="A460" s="3"/>
      <c r="B460" s="7"/>
      <c r="C460" s="2"/>
      <c r="D460" s="2"/>
      <c r="E460" s="2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2"/>
      <c r="S460" s="3"/>
      <c r="T460" s="4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3"/>
    </row>
    <row r="461" ht="12.75" customHeight="1">
      <c r="A461" s="3"/>
      <c r="B461" s="7"/>
      <c r="C461" s="2"/>
      <c r="D461" s="2"/>
      <c r="E461" s="2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2"/>
      <c r="S461" s="3"/>
      <c r="T461" s="4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3"/>
    </row>
    <row r="462" ht="12.75" customHeight="1">
      <c r="A462" s="3"/>
      <c r="B462" s="7"/>
      <c r="C462" s="2"/>
      <c r="D462" s="2"/>
      <c r="E462" s="2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2"/>
      <c r="S462" s="3"/>
      <c r="T462" s="4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3"/>
    </row>
    <row r="463" ht="12.75" customHeight="1">
      <c r="A463" s="3"/>
      <c r="B463" s="7"/>
      <c r="C463" s="2"/>
      <c r="D463" s="2"/>
      <c r="E463" s="2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2"/>
      <c r="S463" s="3"/>
      <c r="T463" s="4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3"/>
    </row>
    <row r="464" ht="12.75" customHeight="1">
      <c r="A464" s="3"/>
      <c r="B464" s="7"/>
      <c r="C464" s="2"/>
      <c r="D464" s="2"/>
      <c r="E464" s="2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2"/>
      <c r="S464" s="3"/>
      <c r="T464" s="4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3"/>
    </row>
    <row r="465" ht="12.75" customHeight="1">
      <c r="A465" s="3"/>
      <c r="B465" s="7"/>
      <c r="C465" s="2"/>
      <c r="D465" s="2"/>
      <c r="E465" s="2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2"/>
      <c r="S465" s="3"/>
      <c r="T465" s="4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3"/>
    </row>
    <row r="466" ht="12.75" customHeight="1">
      <c r="A466" s="3"/>
      <c r="B466" s="7"/>
      <c r="C466" s="2"/>
      <c r="D466" s="2"/>
      <c r="E466" s="2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2"/>
      <c r="S466" s="3"/>
      <c r="T466" s="4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3"/>
    </row>
    <row r="467" ht="12.75" customHeight="1">
      <c r="A467" s="3"/>
      <c r="B467" s="7"/>
      <c r="C467" s="2"/>
      <c r="D467" s="2"/>
      <c r="E467" s="2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2"/>
      <c r="S467" s="3"/>
      <c r="T467" s="4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3"/>
    </row>
    <row r="468" ht="12.75" customHeight="1">
      <c r="A468" s="3"/>
      <c r="B468" s="7"/>
      <c r="C468" s="2"/>
      <c r="D468" s="2"/>
      <c r="E468" s="2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2"/>
      <c r="S468" s="3"/>
      <c r="T468" s="4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3"/>
    </row>
    <row r="469" ht="12.75" customHeight="1">
      <c r="A469" s="3"/>
      <c r="B469" s="7"/>
      <c r="C469" s="2"/>
      <c r="D469" s="2"/>
      <c r="E469" s="2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2"/>
      <c r="S469" s="3"/>
      <c r="T469" s="4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3"/>
    </row>
    <row r="470" ht="12.75" customHeight="1">
      <c r="A470" s="3"/>
      <c r="B470" s="7"/>
      <c r="C470" s="2"/>
      <c r="D470" s="2"/>
      <c r="E470" s="2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2"/>
      <c r="S470" s="3"/>
      <c r="T470" s="4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3"/>
    </row>
    <row r="471" ht="12.75" customHeight="1">
      <c r="A471" s="3"/>
      <c r="B471" s="7"/>
      <c r="C471" s="2"/>
      <c r="D471" s="2"/>
      <c r="E471" s="2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2"/>
      <c r="S471" s="3"/>
      <c r="T471" s="4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3"/>
    </row>
    <row r="472" ht="12.75" customHeight="1">
      <c r="A472" s="3"/>
      <c r="B472" s="7"/>
      <c r="C472" s="2"/>
      <c r="D472" s="2"/>
      <c r="E472" s="2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2"/>
      <c r="S472" s="3"/>
      <c r="T472" s="4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3"/>
    </row>
    <row r="473" ht="12.75" customHeight="1">
      <c r="A473" s="3"/>
      <c r="B473" s="7"/>
      <c r="C473" s="2"/>
      <c r="D473" s="2"/>
      <c r="E473" s="2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2"/>
      <c r="S473" s="3"/>
      <c r="T473" s="4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3"/>
    </row>
    <row r="474" ht="12.75" customHeight="1">
      <c r="A474" s="3"/>
      <c r="B474" s="7"/>
      <c r="C474" s="2"/>
      <c r="D474" s="2"/>
      <c r="E474" s="2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2"/>
      <c r="S474" s="3"/>
      <c r="T474" s="4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3"/>
    </row>
    <row r="475" ht="12.75" customHeight="1">
      <c r="A475" s="3"/>
      <c r="B475" s="7"/>
      <c r="C475" s="2"/>
      <c r="D475" s="2"/>
      <c r="E475" s="2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2"/>
      <c r="S475" s="3"/>
      <c r="T475" s="4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3"/>
    </row>
    <row r="476" ht="12.75" customHeight="1">
      <c r="A476" s="3"/>
      <c r="B476" s="7"/>
      <c r="C476" s="2"/>
      <c r="D476" s="2"/>
      <c r="E476" s="2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2"/>
      <c r="S476" s="3"/>
      <c r="T476" s="4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3"/>
    </row>
    <row r="477" ht="12.75" customHeight="1">
      <c r="A477" s="3"/>
      <c r="B477" s="7"/>
      <c r="C477" s="2"/>
      <c r="D477" s="2"/>
      <c r="E477" s="2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2"/>
      <c r="S477" s="3"/>
      <c r="T477" s="4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3"/>
    </row>
    <row r="478" ht="12.75" customHeight="1">
      <c r="A478" s="3"/>
      <c r="B478" s="7"/>
      <c r="C478" s="2"/>
      <c r="D478" s="2"/>
      <c r="E478" s="2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2"/>
      <c r="S478" s="3"/>
      <c r="T478" s="4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3"/>
    </row>
    <row r="479" ht="12.75" customHeight="1">
      <c r="A479" s="3"/>
      <c r="B479" s="7"/>
      <c r="C479" s="2"/>
      <c r="D479" s="2"/>
      <c r="E479" s="2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2"/>
      <c r="S479" s="3"/>
      <c r="T479" s="4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3"/>
    </row>
    <row r="480" ht="12.75" customHeight="1">
      <c r="A480" s="3"/>
      <c r="B480" s="7"/>
      <c r="C480" s="2"/>
      <c r="D480" s="2"/>
      <c r="E480" s="2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2"/>
      <c r="S480" s="3"/>
      <c r="T480" s="4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3"/>
    </row>
    <row r="481" ht="12.75" customHeight="1">
      <c r="A481" s="3"/>
      <c r="B481" s="7"/>
      <c r="C481" s="2"/>
      <c r="D481" s="2"/>
      <c r="E481" s="2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2"/>
      <c r="S481" s="3"/>
      <c r="T481" s="4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3"/>
    </row>
    <row r="482" ht="12.75" customHeight="1">
      <c r="A482" s="3"/>
      <c r="B482" s="7"/>
      <c r="C482" s="2"/>
      <c r="D482" s="2"/>
      <c r="E482" s="2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2"/>
      <c r="S482" s="3"/>
      <c r="T482" s="4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3"/>
    </row>
    <row r="483" ht="12.75" customHeight="1">
      <c r="A483" s="3"/>
      <c r="B483" s="7"/>
      <c r="C483" s="2"/>
      <c r="D483" s="2"/>
      <c r="E483" s="2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2"/>
      <c r="S483" s="3"/>
      <c r="T483" s="4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3"/>
    </row>
    <row r="484" ht="12.75" customHeight="1">
      <c r="A484" s="3"/>
      <c r="B484" s="7"/>
      <c r="C484" s="2"/>
      <c r="D484" s="2"/>
      <c r="E484" s="2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2"/>
      <c r="S484" s="3"/>
      <c r="T484" s="4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3"/>
    </row>
    <row r="485" ht="12.75" customHeight="1">
      <c r="A485" s="3"/>
      <c r="B485" s="7"/>
      <c r="C485" s="2"/>
      <c r="D485" s="2"/>
      <c r="E485" s="2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2"/>
      <c r="S485" s="3"/>
      <c r="T485" s="4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3"/>
    </row>
    <row r="486" ht="12.75" customHeight="1">
      <c r="A486" s="3"/>
      <c r="B486" s="7"/>
      <c r="C486" s="2"/>
      <c r="D486" s="2"/>
      <c r="E486" s="2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2"/>
      <c r="S486" s="3"/>
      <c r="T486" s="4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3"/>
    </row>
    <row r="487" ht="12.75" customHeight="1">
      <c r="A487" s="3"/>
      <c r="B487" s="7"/>
      <c r="C487" s="2"/>
      <c r="D487" s="2"/>
      <c r="E487" s="2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2"/>
      <c r="S487" s="3"/>
      <c r="T487" s="4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3"/>
    </row>
    <row r="488" ht="12.75" customHeight="1">
      <c r="A488" s="3"/>
      <c r="B488" s="7"/>
      <c r="C488" s="2"/>
      <c r="D488" s="2"/>
      <c r="E488" s="2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2"/>
      <c r="S488" s="3"/>
      <c r="T488" s="4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3"/>
    </row>
    <row r="489" ht="12.75" customHeight="1">
      <c r="A489" s="3"/>
      <c r="B489" s="7"/>
      <c r="C489" s="2"/>
      <c r="D489" s="2"/>
      <c r="E489" s="2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2"/>
      <c r="S489" s="3"/>
      <c r="T489" s="4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3"/>
    </row>
    <row r="490" ht="12.75" customHeight="1">
      <c r="A490" s="3"/>
      <c r="B490" s="7"/>
      <c r="C490" s="2"/>
      <c r="D490" s="2"/>
      <c r="E490" s="2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2"/>
      <c r="S490" s="3"/>
      <c r="T490" s="4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3"/>
    </row>
    <row r="491" ht="12.75" customHeight="1">
      <c r="A491" s="3"/>
      <c r="B491" s="7"/>
      <c r="C491" s="2"/>
      <c r="D491" s="2"/>
      <c r="E491" s="2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2"/>
      <c r="S491" s="3"/>
      <c r="T491" s="4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3"/>
    </row>
    <row r="492" ht="12.75" customHeight="1">
      <c r="A492" s="3"/>
      <c r="B492" s="7"/>
      <c r="C492" s="2"/>
      <c r="D492" s="2"/>
      <c r="E492" s="2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2"/>
      <c r="S492" s="3"/>
      <c r="T492" s="4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3"/>
    </row>
    <row r="493" ht="12.75" customHeight="1">
      <c r="A493" s="3"/>
      <c r="B493" s="7"/>
      <c r="C493" s="2"/>
      <c r="D493" s="2"/>
      <c r="E493" s="2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2"/>
      <c r="S493" s="3"/>
      <c r="T493" s="4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3"/>
    </row>
    <row r="494" ht="12.75" customHeight="1">
      <c r="A494" s="3"/>
      <c r="B494" s="7"/>
      <c r="C494" s="2"/>
      <c r="D494" s="2"/>
      <c r="E494" s="2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2"/>
      <c r="S494" s="3"/>
      <c r="T494" s="4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3"/>
    </row>
    <row r="495" ht="12.75" customHeight="1">
      <c r="A495" s="3"/>
      <c r="B495" s="7"/>
      <c r="C495" s="2"/>
      <c r="D495" s="2"/>
      <c r="E495" s="2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2"/>
      <c r="S495" s="3"/>
      <c r="T495" s="4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3"/>
    </row>
    <row r="496" ht="12.75" customHeight="1">
      <c r="A496" s="3"/>
      <c r="B496" s="7"/>
      <c r="C496" s="2"/>
      <c r="D496" s="2"/>
      <c r="E496" s="2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2"/>
      <c r="S496" s="3"/>
      <c r="T496" s="4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3"/>
    </row>
    <row r="497" ht="12.75" customHeight="1">
      <c r="A497" s="3"/>
      <c r="B497" s="7"/>
      <c r="C497" s="2"/>
      <c r="D497" s="2"/>
      <c r="E497" s="2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2"/>
      <c r="S497" s="3"/>
      <c r="T497" s="4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3"/>
    </row>
    <row r="498" ht="12.75" customHeight="1">
      <c r="A498" s="3"/>
      <c r="B498" s="7"/>
      <c r="C498" s="2"/>
      <c r="D498" s="2"/>
      <c r="E498" s="2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2"/>
      <c r="S498" s="3"/>
      <c r="T498" s="4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3"/>
    </row>
    <row r="499" ht="12.75" customHeight="1">
      <c r="A499" s="3"/>
      <c r="B499" s="7"/>
      <c r="C499" s="2"/>
      <c r="D499" s="2"/>
      <c r="E499" s="2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2"/>
      <c r="S499" s="3"/>
      <c r="T499" s="4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3"/>
    </row>
    <row r="500" ht="12.75" customHeight="1">
      <c r="A500" s="3"/>
      <c r="B500" s="7"/>
      <c r="C500" s="2"/>
      <c r="D500" s="2"/>
      <c r="E500" s="2"/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2"/>
      <c r="S500" s="3"/>
      <c r="T500" s="4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3"/>
    </row>
    <row r="501" ht="12.75" customHeight="1">
      <c r="A501" s="3"/>
      <c r="B501" s="7"/>
      <c r="C501" s="2"/>
      <c r="D501" s="2"/>
      <c r="E501" s="2"/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2"/>
      <c r="S501" s="3"/>
      <c r="T501" s="4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3"/>
    </row>
    <row r="502" ht="12.75" customHeight="1">
      <c r="A502" s="3"/>
      <c r="B502" s="7"/>
      <c r="C502" s="2"/>
      <c r="D502" s="2"/>
      <c r="E502" s="2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2"/>
      <c r="S502" s="3"/>
      <c r="T502" s="4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3"/>
    </row>
    <row r="503" ht="12.75" customHeight="1">
      <c r="A503" s="3"/>
      <c r="B503" s="7"/>
      <c r="C503" s="2"/>
      <c r="D503" s="2"/>
      <c r="E503" s="2"/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2"/>
      <c r="S503" s="3"/>
      <c r="T503" s="4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3"/>
    </row>
    <row r="504" ht="12.75" customHeight="1">
      <c r="A504" s="3"/>
      <c r="B504" s="7"/>
      <c r="C504" s="2"/>
      <c r="D504" s="2"/>
      <c r="E504" s="2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2"/>
      <c r="S504" s="3"/>
      <c r="T504" s="4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3"/>
    </row>
    <row r="505" ht="12.75" customHeight="1">
      <c r="A505" s="3"/>
      <c r="B505" s="7"/>
      <c r="C505" s="2"/>
      <c r="D505" s="2"/>
      <c r="E505" s="2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2"/>
      <c r="S505" s="3"/>
      <c r="T505" s="4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3"/>
    </row>
    <row r="506" ht="12.75" customHeight="1">
      <c r="A506" s="3"/>
      <c r="B506" s="7"/>
      <c r="C506" s="2"/>
      <c r="D506" s="2"/>
      <c r="E506" s="2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2"/>
      <c r="S506" s="3"/>
      <c r="T506" s="4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3"/>
    </row>
    <row r="507" ht="12.75" customHeight="1">
      <c r="A507" s="3"/>
      <c r="B507" s="7"/>
      <c r="C507" s="2"/>
      <c r="D507" s="2"/>
      <c r="E507" s="2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2"/>
      <c r="S507" s="3"/>
      <c r="T507" s="4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3"/>
    </row>
    <row r="508" ht="12.75" customHeight="1">
      <c r="A508" s="3"/>
      <c r="B508" s="7"/>
      <c r="C508" s="2"/>
      <c r="D508" s="2"/>
      <c r="E508" s="2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2"/>
      <c r="S508" s="3"/>
      <c r="T508" s="4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3"/>
    </row>
    <row r="509" ht="12.75" customHeight="1">
      <c r="A509" s="3"/>
      <c r="B509" s="7"/>
      <c r="C509" s="2"/>
      <c r="D509" s="2"/>
      <c r="E509" s="2"/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2"/>
      <c r="S509" s="3"/>
      <c r="T509" s="4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3"/>
    </row>
    <row r="510" ht="12.75" customHeight="1">
      <c r="A510" s="3"/>
      <c r="B510" s="7"/>
      <c r="C510" s="2"/>
      <c r="D510" s="2"/>
      <c r="E510" s="2"/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2"/>
      <c r="S510" s="3"/>
      <c r="T510" s="4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3"/>
    </row>
    <row r="511" ht="12.75" customHeight="1">
      <c r="A511" s="3"/>
      <c r="B511" s="7"/>
      <c r="C511" s="2"/>
      <c r="D511" s="2"/>
      <c r="E511" s="2"/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2"/>
      <c r="S511" s="3"/>
      <c r="T511" s="4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3"/>
    </row>
    <row r="512" ht="12.75" customHeight="1">
      <c r="A512" s="3"/>
      <c r="B512" s="7"/>
      <c r="C512" s="2"/>
      <c r="D512" s="2"/>
      <c r="E512" s="2"/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2"/>
      <c r="S512" s="3"/>
      <c r="T512" s="4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3"/>
    </row>
    <row r="513" ht="12.75" customHeight="1">
      <c r="A513" s="3"/>
      <c r="B513" s="7"/>
      <c r="C513" s="2"/>
      <c r="D513" s="2"/>
      <c r="E513" s="2"/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2"/>
      <c r="S513" s="3"/>
      <c r="T513" s="4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3"/>
    </row>
    <row r="514" ht="12.75" customHeight="1">
      <c r="A514" s="3"/>
      <c r="B514" s="7"/>
      <c r="C514" s="2"/>
      <c r="D514" s="2"/>
      <c r="E514" s="2"/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2"/>
      <c r="S514" s="3"/>
      <c r="T514" s="4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3"/>
    </row>
    <row r="515" ht="12.75" customHeight="1">
      <c r="A515" s="3"/>
      <c r="B515" s="7"/>
      <c r="C515" s="2"/>
      <c r="D515" s="2"/>
      <c r="E515" s="2"/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2"/>
      <c r="S515" s="3"/>
      <c r="T515" s="4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3"/>
    </row>
    <row r="516" ht="12.75" customHeight="1">
      <c r="A516" s="3"/>
      <c r="B516" s="7"/>
      <c r="C516" s="2"/>
      <c r="D516" s="2"/>
      <c r="E516" s="2"/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2"/>
      <c r="S516" s="3"/>
      <c r="T516" s="4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3"/>
    </row>
    <row r="517" ht="12.75" customHeight="1">
      <c r="A517" s="3"/>
      <c r="B517" s="7"/>
      <c r="C517" s="2"/>
      <c r="D517" s="2"/>
      <c r="E517" s="2"/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2"/>
      <c r="S517" s="3"/>
      <c r="T517" s="4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3"/>
    </row>
    <row r="518" ht="12.75" customHeight="1">
      <c r="A518" s="3"/>
      <c r="B518" s="7"/>
      <c r="C518" s="2"/>
      <c r="D518" s="2"/>
      <c r="E518" s="2"/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2"/>
      <c r="S518" s="3"/>
      <c r="T518" s="4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3"/>
    </row>
    <row r="519" ht="12.75" customHeight="1">
      <c r="A519" s="3"/>
      <c r="B519" s="7"/>
      <c r="C519" s="2"/>
      <c r="D519" s="2"/>
      <c r="E519" s="2"/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2"/>
      <c r="S519" s="3"/>
      <c r="T519" s="4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3"/>
    </row>
    <row r="520" ht="12.75" customHeight="1">
      <c r="A520" s="3"/>
      <c r="B520" s="7"/>
      <c r="C520" s="2"/>
      <c r="D520" s="2"/>
      <c r="E520" s="2"/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2"/>
      <c r="S520" s="3"/>
      <c r="T520" s="4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3"/>
    </row>
    <row r="521" ht="12.75" customHeight="1">
      <c r="A521" s="3"/>
      <c r="B521" s="7"/>
      <c r="C521" s="2"/>
      <c r="D521" s="2"/>
      <c r="E521" s="2"/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2"/>
      <c r="S521" s="3"/>
      <c r="T521" s="4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3"/>
    </row>
    <row r="522" ht="12.75" customHeight="1">
      <c r="A522" s="3"/>
      <c r="B522" s="7"/>
      <c r="C522" s="2"/>
      <c r="D522" s="2"/>
      <c r="E522" s="2"/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2"/>
      <c r="S522" s="3"/>
      <c r="T522" s="4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3"/>
    </row>
    <row r="523" ht="12.75" customHeight="1">
      <c r="A523" s="3"/>
      <c r="B523" s="7"/>
      <c r="C523" s="2"/>
      <c r="D523" s="2"/>
      <c r="E523" s="2"/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2"/>
      <c r="S523" s="3"/>
      <c r="T523" s="4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3"/>
    </row>
    <row r="524" ht="12.75" customHeight="1">
      <c r="A524" s="3"/>
      <c r="B524" s="7"/>
      <c r="C524" s="2"/>
      <c r="D524" s="2"/>
      <c r="E524" s="2"/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2"/>
      <c r="S524" s="3"/>
      <c r="T524" s="4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3"/>
    </row>
    <row r="525" ht="12.75" customHeight="1">
      <c r="A525" s="3"/>
      <c r="B525" s="7"/>
      <c r="C525" s="2"/>
      <c r="D525" s="2"/>
      <c r="E525" s="2"/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2"/>
      <c r="S525" s="3"/>
      <c r="T525" s="4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3"/>
    </row>
    <row r="526" ht="12.75" customHeight="1">
      <c r="A526" s="3"/>
      <c r="B526" s="7"/>
      <c r="C526" s="2"/>
      <c r="D526" s="2"/>
      <c r="E526" s="2"/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2"/>
      <c r="S526" s="3"/>
      <c r="T526" s="4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3"/>
    </row>
    <row r="527" ht="12.75" customHeight="1">
      <c r="A527" s="3"/>
      <c r="B527" s="7"/>
      <c r="C527" s="2"/>
      <c r="D527" s="2"/>
      <c r="E527" s="2"/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2"/>
      <c r="S527" s="3"/>
      <c r="T527" s="4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3"/>
    </row>
    <row r="528" ht="12.75" customHeight="1">
      <c r="A528" s="3"/>
      <c r="B528" s="7"/>
      <c r="C528" s="2"/>
      <c r="D528" s="2"/>
      <c r="E528" s="2"/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2"/>
      <c r="S528" s="3"/>
      <c r="T528" s="4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3"/>
    </row>
    <row r="529" ht="12.75" customHeight="1">
      <c r="A529" s="3"/>
      <c r="B529" s="7"/>
      <c r="C529" s="2"/>
      <c r="D529" s="2"/>
      <c r="E529" s="2"/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2"/>
      <c r="S529" s="3"/>
      <c r="T529" s="4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3"/>
    </row>
    <row r="530" ht="12.75" customHeight="1">
      <c r="A530" s="3"/>
      <c r="B530" s="7"/>
      <c r="C530" s="2"/>
      <c r="D530" s="2"/>
      <c r="E530" s="2"/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2"/>
      <c r="S530" s="3"/>
      <c r="T530" s="4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3"/>
    </row>
    <row r="531" ht="12.75" customHeight="1">
      <c r="A531" s="3"/>
      <c r="B531" s="7"/>
      <c r="C531" s="2"/>
      <c r="D531" s="2"/>
      <c r="E531" s="2"/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2"/>
      <c r="S531" s="3"/>
      <c r="T531" s="4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3"/>
    </row>
    <row r="532" ht="12.75" customHeight="1">
      <c r="A532" s="3"/>
      <c r="B532" s="7"/>
      <c r="C532" s="2"/>
      <c r="D532" s="2"/>
      <c r="E532" s="2"/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2"/>
      <c r="S532" s="3"/>
      <c r="T532" s="4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3"/>
    </row>
    <row r="533" ht="12.75" customHeight="1">
      <c r="A533" s="3"/>
      <c r="B533" s="7"/>
      <c r="C533" s="2"/>
      <c r="D533" s="2"/>
      <c r="E533" s="2"/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2"/>
      <c r="S533" s="3"/>
      <c r="T533" s="4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3"/>
    </row>
    <row r="534" ht="12.75" customHeight="1">
      <c r="A534" s="3"/>
      <c r="B534" s="7"/>
      <c r="C534" s="2"/>
      <c r="D534" s="2"/>
      <c r="E534" s="2"/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2"/>
      <c r="S534" s="3"/>
      <c r="T534" s="4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3"/>
    </row>
    <row r="535" ht="12.75" customHeight="1">
      <c r="A535" s="3"/>
      <c r="B535" s="7"/>
      <c r="C535" s="2"/>
      <c r="D535" s="2"/>
      <c r="E535" s="2"/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2"/>
      <c r="S535" s="3"/>
      <c r="T535" s="4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3"/>
    </row>
    <row r="536" ht="12.75" customHeight="1">
      <c r="A536" s="3"/>
      <c r="B536" s="7"/>
      <c r="C536" s="2"/>
      <c r="D536" s="2"/>
      <c r="E536" s="2"/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2"/>
      <c r="S536" s="3"/>
      <c r="T536" s="4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3"/>
    </row>
    <row r="537" ht="12.75" customHeight="1">
      <c r="A537" s="3"/>
      <c r="B537" s="7"/>
      <c r="C537" s="2"/>
      <c r="D537" s="2"/>
      <c r="E537" s="2"/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2"/>
      <c r="S537" s="3"/>
      <c r="T537" s="4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3"/>
    </row>
    <row r="538" ht="12.75" customHeight="1">
      <c r="A538" s="3"/>
      <c r="B538" s="7"/>
      <c r="C538" s="2"/>
      <c r="D538" s="2"/>
      <c r="E538" s="2"/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2"/>
      <c r="S538" s="3"/>
      <c r="T538" s="4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3"/>
    </row>
    <row r="539" ht="12.75" customHeight="1">
      <c r="A539" s="3"/>
      <c r="B539" s="7"/>
      <c r="C539" s="2"/>
      <c r="D539" s="2"/>
      <c r="E539" s="2"/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2"/>
      <c r="S539" s="3"/>
      <c r="T539" s="4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3"/>
    </row>
    <row r="540" ht="12.75" customHeight="1">
      <c r="A540" s="3"/>
      <c r="B540" s="7"/>
      <c r="C540" s="2"/>
      <c r="D540" s="2"/>
      <c r="E540" s="2"/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2"/>
      <c r="S540" s="3"/>
      <c r="T540" s="4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3"/>
    </row>
    <row r="541" ht="12.75" customHeight="1">
      <c r="A541" s="3"/>
      <c r="B541" s="7"/>
      <c r="C541" s="2"/>
      <c r="D541" s="2"/>
      <c r="E541" s="2"/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2"/>
      <c r="S541" s="3"/>
      <c r="T541" s="4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3"/>
    </row>
    <row r="542" ht="12.75" customHeight="1">
      <c r="A542" s="3"/>
      <c r="B542" s="7"/>
      <c r="C542" s="2"/>
      <c r="D542" s="2"/>
      <c r="E542" s="2"/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2"/>
      <c r="S542" s="3"/>
      <c r="T542" s="4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3"/>
    </row>
    <row r="543" ht="12.75" customHeight="1">
      <c r="A543" s="3"/>
      <c r="B543" s="7"/>
      <c r="C543" s="2"/>
      <c r="D543" s="2"/>
      <c r="E543" s="2"/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2"/>
      <c r="S543" s="3"/>
      <c r="T543" s="4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3"/>
    </row>
    <row r="544" ht="12.75" customHeight="1">
      <c r="A544" s="3"/>
      <c r="B544" s="7"/>
      <c r="C544" s="2"/>
      <c r="D544" s="2"/>
      <c r="E544" s="2"/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2"/>
      <c r="S544" s="3"/>
      <c r="T544" s="4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3"/>
    </row>
    <row r="545" ht="12.75" customHeight="1">
      <c r="A545" s="3"/>
      <c r="B545" s="7"/>
      <c r="C545" s="2"/>
      <c r="D545" s="2"/>
      <c r="E545" s="2"/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2"/>
      <c r="S545" s="3"/>
      <c r="T545" s="4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3"/>
    </row>
    <row r="546" ht="12.75" customHeight="1">
      <c r="A546" s="3"/>
      <c r="B546" s="7"/>
      <c r="C546" s="2"/>
      <c r="D546" s="2"/>
      <c r="E546" s="2"/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2"/>
      <c r="S546" s="3"/>
      <c r="T546" s="4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3"/>
    </row>
    <row r="547" ht="12.75" customHeight="1">
      <c r="A547" s="3"/>
      <c r="B547" s="7"/>
      <c r="C547" s="2"/>
      <c r="D547" s="2"/>
      <c r="E547" s="2"/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2"/>
      <c r="S547" s="3"/>
      <c r="T547" s="4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3"/>
    </row>
    <row r="548" ht="12.75" customHeight="1">
      <c r="A548" s="3"/>
      <c r="B548" s="7"/>
      <c r="C548" s="2"/>
      <c r="D548" s="2"/>
      <c r="E548" s="2"/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2"/>
      <c r="S548" s="3"/>
      <c r="T548" s="4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3"/>
    </row>
    <row r="549" ht="12.75" customHeight="1">
      <c r="A549" s="3"/>
      <c r="B549" s="7"/>
      <c r="C549" s="2"/>
      <c r="D549" s="2"/>
      <c r="E549" s="2"/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2"/>
      <c r="S549" s="3"/>
      <c r="T549" s="4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3"/>
    </row>
    <row r="550" ht="12.75" customHeight="1">
      <c r="A550" s="3"/>
      <c r="B550" s="7"/>
      <c r="C550" s="2"/>
      <c r="D550" s="2"/>
      <c r="E550" s="2"/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2"/>
      <c r="S550" s="3"/>
      <c r="T550" s="4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3"/>
    </row>
    <row r="551" ht="12.75" customHeight="1">
      <c r="A551" s="3"/>
      <c r="B551" s="7"/>
      <c r="C551" s="2"/>
      <c r="D551" s="2"/>
      <c r="E551" s="2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2"/>
      <c r="S551" s="3"/>
      <c r="T551" s="4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3"/>
    </row>
    <row r="552" ht="12.75" customHeight="1">
      <c r="A552" s="3"/>
      <c r="B552" s="7"/>
      <c r="C552" s="2"/>
      <c r="D552" s="2"/>
      <c r="E552" s="2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2"/>
      <c r="S552" s="3"/>
      <c r="T552" s="4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3"/>
    </row>
    <row r="553" ht="12.75" customHeight="1">
      <c r="A553" s="3"/>
      <c r="B553" s="7"/>
      <c r="C553" s="2"/>
      <c r="D553" s="2"/>
      <c r="E553" s="2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2"/>
      <c r="S553" s="3"/>
      <c r="T553" s="4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3"/>
    </row>
    <row r="554" ht="12.75" customHeight="1">
      <c r="A554" s="3"/>
      <c r="B554" s="7"/>
      <c r="C554" s="2"/>
      <c r="D554" s="2"/>
      <c r="E554" s="2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2"/>
      <c r="S554" s="3"/>
      <c r="T554" s="4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3"/>
    </row>
    <row r="555" ht="12.75" customHeight="1">
      <c r="A555" s="3"/>
      <c r="B555" s="7"/>
      <c r="C555" s="2"/>
      <c r="D555" s="2"/>
      <c r="E555" s="2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2"/>
      <c r="S555" s="3"/>
      <c r="T555" s="4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3"/>
    </row>
    <row r="556" ht="12.75" customHeight="1">
      <c r="A556" s="3"/>
      <c r="B556" s="7"/>
      <c r="C556" s="2"/>
      <c r="D556" s="2"/>
      <c r="E556" s="2"/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2"/>
      <c r="S556" s="3"/>
      <c r="T556" s="4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3"/>
    </row>
    <row r="557" ht="12.75" customHeight="1">
      <c r="A557" s="3"/>
      <c r="B557" s="7"/>
      <c r="C557" s="2"/>
      <c r="D557" s="2"/>
      <c r="E557" s="2"/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2"/>
      <c r="S557" s="3"/>
      <c r="T557" s="4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3"/>
    </row>
    <row r="558" ht="12.75" customHeight="1">
      <c r="A558" s="3"/>
      <c r="B558" s="7"/>
      <c r="C558" s="2"/>
      <c r="D558" s="2"/>
      <c r="E558" s="2"/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2"/>
      <c r="S558" s="3"/>
      <c r="T558" s="4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3"/>
    </row>
    <row r="559" ht="12.75" customHeight="1">
      <c r="A559" s="3"/>
      <c r="B559" s="7"/>
      <c r="C559" s="2"/>
      <c r="D559" s="2"/>
      <c r="E559" s="2"/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2"/>
      <c r="S559" s="3"/>
      <c r="T559" s="4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3"/>
    </row>
    <row r="560" ht="12.75" customHeight="1">
      <c r="A560" s="3"/>
      <c r="B560" s="7"/>
      <c r="C560" s="2"/>
      <c r="D560" s="2"/>
      <c r="E560" s="2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2"/>
      <c r="S560" s="3"/>
      <c r="T560" s="4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3"/>
    </row>
    <row r="561" ht="12.75" customHeight="1">
      <c r="A561" s="3"/>
      <c r="B561" s="7"/>
      <c r="C561" s="2"/>
      <c r="D561" s="2"/>
      <c r="E561" s="2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2"/>
      <c r="S561" s="3"/>
      <c r="T561" s="4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3"/>
    </row>
    <row r="562" ht="12.75" customHeight="1">
      <c r="A562" s="3"/>
      <c r="B562" s="7"/>
      <c r="C562" s="2"/>
      <c r="D562" s="2"/>
      <c r="E562" s="2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2"/>
      <c r="S562" s="3"/>
      <c r="T562" s="4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3"/>
    </row>
    <row r="563" ht="12.75" customHeight="1">
      <c r="A563" s="3"/>
      <c r="B563" s="7"/>
      <c r="C563" s="2"/>
      <c r="D563" s="2"/>
      <c r="E563" s="2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2"/>
      <c r="S563" s="3"/>
      <c r="T563" s="4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3"/>
    </row>
    <row r="564" ht="12.75" customHeight="1">
      <c r="A564" s="3"/>
      <c r="B564" s="7"/>
      <c r="C564" s="2"/>
      <c r="D564" s="2"/>
      <c r="E564" s="2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2"/>
      <c r="S564" s="3"/>
      <c r="T564" s="4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3"/>
    </row>
    <row r="565" ht="12.75" customHeight="1">
      <c r="A565" s="3"/>
      <c r="B565" s="7"/>
      <c r="C565" s="2"/>
      <c r="D565" s="2"/>
      <c r="E565" s="2"/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2"/>
      <c r="S565" s="3"/>
      <c r="T565" s="4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3"/>
    </row>
    <row r="566" ht="12.75" customHeight="1">
      <c r="A566" s="3"/>
      <c r="B566" s="7"/>
      <c r="C566" s="2"/>
      <c r="D566" s="2"/>
      <c r="E566" s="2"/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2"/>
      <c r="S566" s="3"/>
      <c r="T566" s="4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3"/>
    </row>
    <row r="567" ht="12.75" customHeight="1">
      <c r="A567" s="3"/>
      <c r="B567" s="7"/>
      <c r="C567" s="2"/>
      <c r="D567" s="2"/>
      <c r="E567" s="2"/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2"/>
      <c r="S567" s="3"/>
      <c r="T567" s="4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3"/>
    </row>
    <row r="568" ht="12.75" customHeight="1">
      <c r="A568" s="3"/>
      <c r="B568" s="7"/>
      <c r="C568" s="2"/>
      <c r="D568" s="2"/>
      <c r="E568" s="2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2"/>
      <c r="S568" s="3"/>
      <c r="T568" s="4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3"/>
    </row>
    <row r="569" ht="12.75" customHeight="1">
      <c r="A569" s="3"/>
      <c r="B569" s="7"/>
      <c r="C569" s="2"/>
      <c r="D569" s="2"/>
      <c r="E569" s="2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2"/>
      <c r="S569" s="3"/>
      <c r="T569" s="4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3"/>
    </row>
    <row r="570" ht="12.75" customHeight="1">
      <c r="A570" s="3"/>
      <c r="B570" s="7"/>
      <c r="C570" s="2"/>
      <c r="D570" s="2"/>
      <c r="E570" s="2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2"/>
      <c r="S570" s="3"/>
      <c r="T570" s="4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3"/>
    </row>
    <row r="571" ht="12.75" customHeight="1">
      <c r="A571" s="3"/>
      <c r="B571" s="7"/>
      <c r="C571" s="2"/>
      <c r="D571" s="2"/>
      <c r="E571" s="2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2"/>
      <c r="S571" s="3"/>
      <c r="T571" s="4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3"/>
    </row>
    <row r="572" ht="12.75" customHeight="1">
      <c r="A572" s="3"/>
      <c r="B572" s="7"/>
      <c r="C572" s="2"/>
      <c r="D572" s="2"/>
      <c r="E572" s="2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2"/>
      <c r="S572" s="3"/>
      <c r="T572" s="4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3"/>
    </row>
    <row r="573" ht="12.75" customHeight="1">
      <c r="A573" s="3"/>
      <c r="B573" s="7"/>
      <c r="C573" s="2"/>
      <c r="D573" s="2"/>
      <c r="E573" s="2"/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2"/>
      <c r="S573" s="3"/>
      <c r="T573" s="4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3"/>
    </row>
    <row r="574" ht="12.75" customHeight="1">
      <c r="A574" s="3"/>
      <c r="B574" s="7"/>
      <c r="C574" s="2"/>
      <c r="D574" s="2"/>
      <c r="E574" s="2"/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2"/>
      <c r="S574" s="3"/>
      <c r="T574" s="4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3"/>
    </row>
    <row r="575" ht="12.75" customHeight="1">
      <c r="A575" s="3"/>
      <c r="B575" s="7"/>
      <c r="C575" s="2"/>
      <c r="D575" s="2"/>
      <c r="E575" s="2"/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2"/>
      <c r="S575" s="3"/>
      <c r="T575" s="4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3"/>
    </row>
    <row r="576" ht="12.75" customHeight="1">
      <c r="A576" s="3"/>
      <c r="B576" s="7"/>
      <c r="C576" s="2"/>
      <c r="D576" s="2"/>
      <c r="E576" s="2"/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2"/>
      <c r="S576" s="3"/>
      <c r="T576" s="4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3"/>
    </row>
    <row r="577" ht="12.75" customHeight="1">
      <c r="A577" s="3"/>
      <c r="B577" s="7"/>
      <c r="C577" s="2"/>
      <c r="D577" s="2"/>
      <c r="E577" s="2"/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2"/>
      <c r="S577" s="3"/>
      <c r="T577" s="4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3"/>
    </row>
    <row r="578" ht="12.75" customHeight="1">
      <c r="A578" s="3"/>
      <c r="B578" s="7"/>
      <c r="C578" s="2"/>
      <c r="D578" s="2"/>
      <c r="E578" s="2"/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2"/>
      <c r="S578" s="3"/>
      <c r="T578" s="4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3"/>
    </row>
    <row r="579" ht="12.75" customHeight="1">
      <c r="A579" s="3"/>
      <c r="B579" s="7"/>
      <c r="C579" s="2"/>
      <c r="D579" s="2"/>
      <c r="E579" s="2"/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2"/>
      <c r="S579" s="3"/>
      <c r="T579" s="4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3"/>
    </row>
    <row r="580" ht="12.75" customHeight="1">
      <c r="A580" s="3"/>
      <c r="B580" s="7"/>
      <c r="C580" s="2"/>
      <c r="D580" s="2"/>
      <c r="E580" s="2"/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2"/>
      <c r="S580" s="3"/>
      <c r="T580" s="4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3"/>
    </row>
    <row r="581" ht="12.75" customHeight="1">
      <c r="A581" s="3"/>
      <c r="B581" s="7"/>
      <c r="C581" s="2"/>
      <c r="D581" s="2"/>
      <c r="E581" s="2"/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2"/>
      <c r="S581" s="3"/>
      <c r="T581" s="4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3"/>
    </row>
    <row r="582" ht="12.75" customHeight="1">
      <c r="A582" s="3"/>
      <c r="B582" s="7"/>
      <c r="C582" s="2"/>
      <c r="D582" s="2"/>
      <c r="E582" s="2"/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2"/>
      <c r="S582" s="3"/>
      <c r="T582" s="4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3"/>
    </row>
    <row r="583" ht="12.75" customHeight="1">
      <c r="A583" s="3"/>
      <c r="B583" s="7"/>
      <c r="C583" s="2"/>
      <c r="D583" s="2"/>
      <c r="E583" s="2"/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2"/>
      <c r="S583" s="3"/>
      <c r="T583" s="4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3"/>
    </row>
    <row r="584" ht="12.75" customHeight="1">
      <c r="A584" s="3"/>
      <c r="B584" s="7"/>
      <c r="C584" s="2"/>
      <c r="D584" s="2"/>
      <c r="E584" s="2"/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2"/>
      <c r="S584" s="3"/>
      <c r="T584" s="4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3"/>
    </row>
    <row r="585" ht="12.75" customHeight="1">
      <c r="A585" s="3"/>
      <c r="B585" s="7"/>
      <c r="C585" s="2"/>
      <c r="D585" s="2"/>
      <c r="E585" s="2"/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2"/>
      <c r="S585" s="3"/>
      <c r="T585" s="4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3"/>
    </row>
    <row r="586" ht="12.75" customHeight="1">
      <c r="A586" s="3"/>
      <c r="B586" s="7"/>
      <c r="C586" s="2"/>
      <c r="D586" s="2"/>
      <c r="E586" s="2"/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2"/>
      <c r="S586" s="3"/>
      <c r="T586" s="4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3"/>
    </row>
    <row r="587" ht="12.75" customHeight="1">
      <c r="A587" s="3"/>
      <c r="B587" s="7"/>
      <c r="C587" s="2"/>
      <c r="D587" s="2"/>
      <c r="E587" s="2"/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2"/>
      <c r="S587" s="3"/>
      <c r="T587" s="4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3"/>
    </row>
    <row r="588" ht="12.75" customHeight="1">
      <c r="A588" s="3"/>
      <c r="B588" s="7"/>
      <c r="C588" s="2"/>
      <c r="D588" s="2"/>
      <c r="E588" s="2"/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2"/>
      <c r="S588" s="3"/>
      <c r="T588" s="4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3"/>
    </row>
    <row r="589" ht="12.75" customHeight="1">
      <c r="A589" s="3"/>
      <c r="B589" s="7"/>
      <c r="C589" s="2"/>
      <c r="D589" s="2"/>
      <c r="E589" s="2"/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2"/>
      <c r="S589" s="3"/>
      <c r="T589" s="4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3"/>
    </row>
    <row r="590" ht="12.75" customHeight="1">
      <c r="A590" s="3"/>
      <c r="B590" s="7"/>
      <c r="C590" s="2"/>
      <c r="D590" s="2"/>
      <c r="E590" s="2"/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2"/>
      <c r="S590" s="3"/>
      <c r="T590" s="4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3"/>
    </row>
    <row r="591" ht="12.75" customHeight="1">
      <c r="A591" s="3"/>
      <c r="B591" s="7"/>
      <c r="C591" s="2"/>
      <c r="D591" s="2"/>
      <c r="E591" s="2"/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2"/>
      <c r="S591" s="3"/>
      <c r="T591" s="4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3"/>
    </row>
    <row r="592" ht="12.75" customHeight="1">
      <c r="A592" s="3"/>
      <c r="B592" s="7"/>
      <c r="C592" s="2"/>
      <c r="D592" s="2"/>
      <c r="E592" s="2"/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2"/>
      <c r="S592" s="3"/>
      <c r="T592" s="4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3"/>
    </row>
    <row r="593" ht="12.75" customHeight="1">
      <c r="A593" s="3"/>
      <c r="B593" s="7"/>
      <c r="C593" s="2"/>
      <c r="D593" s="2"/>
      <c r="E593" s="2"/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2"/>
      <c r="S593" s="3"/>
      <c r="T593" s="4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3"/>
    </row>
    <row r="594" ht="12.75" customHeight="1">
      <c r="A594" s="3"/>
      <c r="B594" s="7"/>
      <c r="C594" s="2"/>
      <c r="D594" s="2"/>
      <c r="E594" s="2"/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2"/>
      <c r="S594" s="3"/>
      <c r="T594" s="4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3"/>
    </row>
    <row r="595" ht="12.75" customHeight="1">
      <c r="A595" s="3"/>
      <c r="B595" s="7"/>
      <c r="C595" s="2"/>
      <c r="D595" s="2"/>
      <c r="E595" s="2"/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2"/>
      <c r="S595" s="3"/>
      <c r="T595" s="4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3"/>
    </row>
    <row r="596" ht="12.75" customHeight="1">
      <c r="A596" s="3"/>
      <c r="B596" s="7"/>
      <c r="C596" s="2"/>
      <c r="D596" s="2"/>
      <c r="E596" s="2"/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2"/>
      <c r="S596" s="3"/>
      <c r="T596" s="4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3"/>
    </row>
    <row r="597" ht="12.75" customHeight="1">
      <c r="A597" s="3"/>
      <c r="B597" s="7"/>
      <c r="C597" s="2"/>
      <c r="D597" s="2"/>
      <c r="E597" s="2"/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2"/>
      <c r="S597" s="3"/>
      <c r="T597" s="4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3"/>
    </row>
    <row r="598" ht="12.75" customHeight="1">
      <c r="A598" s="3"/>
      <c r="B598" s="7"/>
      <c r="C598" s="2"/>
      <c r="D598" s="2"/>
      <c r="E598" s="2"/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2"/>
      <c r="S598" s="3"/>
      <c r="T598" s="4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3"/>
    </row>
    <row r="599" ht="12.75" customHeight="1">
      <c r="A599" s="3"/>
      <c r="B599" s="7"/>
      <c r="C599" s="2"/>
      <c r="D599" s="2"/>
      <c r="E599" s="2"/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2"/>
      <c r="S599" s="3"/>
      <c r="T599" s="4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3"/>
    </row>
    <row r="600" ht="12.75" customHeight="1">
      <c r="A600" s="3"/>
      <c r="B600" s="7"/>
      <c r="C600" s="2"/>
      <c r="D600" s="2"/>
      <c r="E600" s="2"/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2"/>
      <c r="S600" s="3"/>
      <c r="T600" s="4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3"/>
    </row>
    <row r="601" ht="12.75" customHeight="1">
      <c r="A601" s="3"/>
      <c r="B601" s="7"/>
      <c r="C601" s="2"/>
      <c r="D601" s="2"/>
      <c r="E601" s="2"/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2"/>
      <c r="S601" s="3"/>
      <c r="T601" s="4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3"/>
    </row>
    <row r="602" ht="12.75" customHeight="1">
      <c r="A602" s="3"/>
      <c r="B602" s="7"/>
      <c r="C602" s="2"/>
      <c r="D602" s="2"/>
      <c r="E602" s="2"/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2"/>
      <c r="S602" s="3"/>
      <c r="T602" s="4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3"/>
    </row>
    <row r="603" ht="12.75" customHeight="1">
      <c r="A603" s="3"/>
      <c r="B603" s="7"/>
      <c r="C603" s="2"/>
      <c r="D603" s="2"/>
      <c r="E603" s="2"/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2"/>
      <c r="S603" s="3"/>
      <c r="T603" s="4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3"/>
    </row>
    <row r="604" ht="12.75" customHeight="1">
      <c r="A604" s="3"/>
      <c r="B604" s="7"/>
      <c r="C604" s="2"/>
      <c r="D604" s="2"/>
      <c r="E604" s="2"/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2"/>
      <c r="S604" s="3"/>
      <c r="T604" s="4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3"/>
    </row>
    <row r="605" ht="12.75" customHeight="1">
      <c r="A605" s="3"/>
      <c r="B605" s="7"/>
      <c r="C605" s="2"/>
      <c r="D605" s="2"/>
      <c r="E605" s="2"/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2"/>
      <c r="S605" s="3"/>
      <c r="T605" s="4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3"/>
    </row>
    <row r="606" ht="12.75" customHeight="1">
      <c r="A606" s="3"/>
      <c r="B606" s="7"/>
      <c r="C606" s="2"/>
      <c r="D606" s="2"/>
      <c r="E606" s="2"/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2"/>
      <c r="S606" s="3"/>
      <c r="T606" s="4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3"/>
    </row>
    <row r="607" ht="12.75" customHeight="1">
      <c r="A607" s="3"/>
      <c r="B607" s="7"/>
      <c r="C607" s="2"/>
      <c r="D607" s="2"/>
      <c r="E607" s="2"/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2"/>
      <c r="S607" s="3"/>
      <c r="T607" s="4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3"/>
    </row>
    <row r="608" ht="12.75" customHeight="1">
      <c r="A608" s="3"/>
      <c r="B608" s="7"/>
      <c r="C608" s="2"/>
      <c r="D608" s="2"/>
      <c r="E608" s="2"/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2"/>
      <c r="S608" s="3"/>
      <c r="T608" s="4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3"/>
    </row>
    <row r="609" ht="12.75" customHeight="1">
      <c r="A609" s="3"/>
      <c r="B609" s="7"/>
      <c r="C609" s="2"/>
      <c r="D609" s="2"/>
      <c r="E609" s="2"/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2"/>
      <c r="S609" s="3"/>
      <c r="T609" s="4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3"/>
    </row>
    <row r="610" ht="12.75" customHeight="1">
      <c r="A610" s="3"/>
      <c r="B610" s="7"/>
      <c r="C610" s="2"/>
      <c r="D610" s="2"/>
      <c r="E610" s="2"/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2"/>
      <c r="S610" s="3"/>
      <c r="T610" s="4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3"/>
    </row>
    <row r="611" ht="12.75" customHeight="1">
      <c r="A611" s="3"/>
      <c r="B611" s="7"/>
      <c r="C611" s="2"/>
      <c r="D611" s="2"/>
      <c r="E611" s="2"/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2"/>
      <c r="S611" s="3"/>
      <c r="T611" s="4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3"/>
    </row>
    <row r="612" ht="12.75" customHeight="1">
      <c r="A612" s="3"/>
      <c r="B612" s="7"/>
      <c r="C612" s="2"/>
      <c r="D612" s="2"/>
      <c r="E612" s="2"/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2"/>
      <c r="S612" s="3"/>
      <c r="T612" s="4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3"/>
    </row>
    <row r="613" ht="12.75" customHeight="1">
      <c r="A613" s="3"/>
      <c r="B613" s="7"/>
      <c r="C613" s="2"/>
      <c r="D613" s="2"/>
      <c r="E613" s="2"/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2"/>
      <c r="S613" s="3"/>
      <c r="T613" s="4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3"/>
    </row>
    <row r="614" ht="12.75" customHeight="1">
      <c r="A614" s="3"/>
      <c r="B614" s="7"/>
      <c r="C614" s="2"/>
      <c r="D614" s="2"/>
      <c r="E614" s="2"/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2"/>
      <c r="S614" s="3"/>
      <c r="T614" s="4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3"/>
    </row>
    <row r="615" ht="12.75" customHeight="1">
      <c r="A615" s="3"/>
      <c r="B615" s="7"/>
      <c r="C615" s="2"/>
      <c r="D615" s="2"/>
      <c r="E615" s="2"/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2"/>
      <c r="S615" s="3"/>
      <c r="T615" s="4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3"/>
    </row>
    <row r="616" ht="12.75" customHeight="1">
      <c r="A616" s="3"/>
      <c r="B616" s="7"/>
      <c r="C616" s="2"/>
      <c r="D616" s="2"/>
      <c r="E616" s="2"/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2"/>
      <c r="S616" s="3"/>
      <c r="T616" s="4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3"/>
    </row>
    <row r="617" ht="12.75" customHeight="1">
      <c r="A617" s="3"/>
      <c r="B617" s="7"/>
      <c r="C617" s="2"/>
      <c r="D617" s="2"/>
      <c r="E617" s="2"/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2"/>
      <c r="S617" s="3"/>
      <c r="T617" s="4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3"/>
    </row>
    <row r="618" ht="12.75" customHeight="1">
      <c r="A618" s="3"/>
      <c r="B618" s="7"/>
      <c r="C618" s="2"/>
      <c r="D618" s="2"/>
      <c r="E618" s="2"/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2"/>
      <c r="S618" s="3"/>
      <c r="T618" s="4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3"/>
    </row>
    <row r="619" ht="12.75" customHeight="1">
      <c r="A619" s="3"/>
      <c r="B619" s="7"/>
      <c r="C619" s="2"/>
      <c r="D619" s="2"/>
      <c r="E619" s="2"/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2"/>
      <c r="S619" s="3"/>
      <c r="T619" s="4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3"/>
    </row>
    <row r="620" ht="12.75" customHeight="1">
      <c r="A620" s="3"/>
      <c r="B620" s="7"/>
      <c r="C620" s="2"/>
      <c r="D620" s="2"/>
      <c r="E620" s="2"/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2"/>
      <c r="S620" s="3"/>
      <c r="T620" s="4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3"/>
    </row>
    <row r="621" ht="12.75" customHeight="1">
      <c r="A621" s="3"/>
      <c r="B621" s="7"/>
      <c r="C621" s="2"/>
      <c r="D621" s="2"/>
      <c r="E621" s="2"/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2"/>
      <c r="S621" s="3"/>
      <c r="T621" s="4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3"/>
    </row>
    <row r="622" ht="12.75" customHeight="1">
      <c r="A622" s="3"/>
      <c r="B622" s="7"/>
      <c r="C622" s="2"/>
      <c r="D622" s="2"/>
      <c r="E622" s="2"/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2"/>
      <c r="S622" s="3"/>
      <c r="T622" s="4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3"/>
    </row>
    <row r="623" ht="12.75" customHeight="1">
      <c r="A623" s="3"/>
      <c r="B623" s="7"/>
      <c r="C623" s="2"/>
      <c r="D623" s="2"/>
      <c r="E623" s="2"/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2"/>
      <c r="S623" s="3"/>
      <c r="T623" s="4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3"/>
    </row>
    <row r="624" ht="12.75" customHeight="1">
      <c r="A624" s="3"/>
      <c r="B624" s="7"/>
      <c r="C624" s="2"/>
      <c r="D624" s="2"/>
      <c r="E624" s="2"/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2"/>
      <c r="S624" s="3"/>
      <c r="T624" s="4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3"/>
    </row>
    <row r="625" ht="12.75" customHeight="1">
      <c r="A625" s="3"/>
      <c r="B625" s="7"/>
      <c r="C625" s="2"/>
      <c r="D625" s="2"/>
      <c r="E625" s="2"/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2"/>
      <c r="S625" s="3"/>
      <c r="T625" s="4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3"/>
    </row>
    <row r="626" ht="12.75" customHeight="1">
      <c r="A626" s="3"/>
      <c r="B626" s="7"/>
      <c r="C626" s="2"/>
      <c r="D626" s="2"/>
      <c r="E626" s="2"/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2"/>
      <c r="S626" s="3"/>
      <c r="T626" s="4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3"/>
    </row>
    <row r="627" ht="12.75" customHeight="1">
      <c r="A627" s="3"/>
      <c r="B627" s="7"/>
      <c r="C627" s="2"/>
      <c r="D627" s="2"/>
      <c r="E627" s="2"/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2"/>
      <c r="S627" s="3"/>
      <c r="T627" s="4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3"/>
    </row>
    <row r="628" ht="12.75" customHeight="1">
      <c r="A628" s="3"/>
      <c r="B628" s="7"/>
      <c r="C628" s="2"/>
      <c r="D628" s="2"/>
      <c r="E628" s="2"/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2"/>
      <c r="S628" s="3"/>
      <c r="T628" s="4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3"/>
    </row>
    <row r="629" ht="12.75" customHeight="1">
      <c r="A629" s="3"/>
      <c r="B629" s="7"/>
      <c r="C629" s="2"/>
      <c r="D629" s="2"/>
      <c r="E629" s="2"/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2"/>
      <c r="S629" s="3"/>
      <c r="T629" s="4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3"/>
    </row>
    <row r="630" ht="12.75" customHeight="1">
      <c r="A630" s="3"/>
      <c r="B630" s="7"/>
      <c r="C630" s="2"/>
      <c r="D630" s="2"/>
      <c r="E630" s="2"/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2"/>
      <c r="S630" s="3"/>
      <c r="T630" s="4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3"/>
    </row>
    <row r="631" ht="12.75" customHeight="1">
      <c r="A631" s="3"/>
      <c r="B631" s="7"/>
      <c r="C631" s="2"/>
      <c r="D631" s="2"/>
      <c r="E631" s="2"/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2"/>
      <c r="S631" s="3"/>
      <c r="T631" s="4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3"/>
    </row>
    <row r="632" ht="12.75" customHeight="1">
      <c r="A632" s="3"/>
      <c r="B632" s="7"/>
      <c r="C632" s="2"/>
      <c r="D632" s="2"/>
      <c r="E632" s="2"/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2"/>
      <c r="S632" s="3"/>
      <c r="T632" s="4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3"/>
    </row>
    <row r="633" ht="12.75" customHeight="1">
      <c r="A633" s="3"/>
      <c r="B633" s="7"/>
      <c r="C633" s="2"/>
      <c r="D633" s="2"/>
      <c r="E633" s="2"/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2"/>
      <c r="S633" s="3"/>
      <c r="T633" s="4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3"/>
    </row>
    <row r="634" ht="12.75" customHeight="1">
      <c r="A634" s="3"/>
      <c r="B634" s="7"/>
      <c r="C634" s="2"/>
      <c r="D634" s="2"/>
      <c r="E634" s="2"/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2"/>
      <c r="S634" s="3"/>
      <c r="T634" s="4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3"/>
    </row>
    <row r="635" ht="12.75" customHeight="1">
      <c r="A635" s="3"/>
      <c r="B635" s="7"/>
      <c r="C635" s="2"/>
      <c r="D635" s="2"/>
      <c r="E635" s="2"/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2"/>
      <c r="S635" s="3"/>
      <c r="T635" s="4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3"/>
    </row>
    <row r="636" ht="12.75" customHeight="1">
      <c r="A636" s="3"/>
      <c r="B636" s="7"/>
      <c r="C636" s="2"/>
      <c r="D636" s="2"/>
      <c r="E636" s="2"/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2"/>
      <c r="S636" s="3"/>
      <c r="T636" s="4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3"/>
    </row>
    <row r="637" ht="12.75" customHeight="1">
      <c r="A637" s="3"/>
      <c r="B637" s="7"/>
      <c r="C637" s="2"/>
      <c r="D637" s="2"/>
      <c r="E637" s="2"/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2"/>
      <c r="S637" s="3"/>
      <c r="T637" s="4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3"/>
    </row>
    <row r="638" ht="12.75" customHeight="1">
      <c r="A638" s="3"/>
      <c r="B638" s="7"/>
      <c r="C638" s="2"/>
      <c r="D638" s="2"/>
      <c r="E638" s="2"/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2"/>
      <c r="S638" s="3"/>
      <c r="T638" s="4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3"/>
    </row>
    <row r="639" ht="12.75" customHeight="1">
      <c r="A639" s="3"/>
      <c r="B639" s="7"/>
      <c r="C639" s="2"/>
      <c r="D639" s="2"/>
      <c r="E639" s="2"/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2"/>
      <c r="S639" s="3"/>
      <c r="T639" s="4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3"/>
    </row>
    <row r="640" ht="12.75" customHeight="1">
      <c r="A640" s="3"/>
      <c r="B640" s="7"/>
      <c r="C640" s="2"/>
      <c r="D640" s="2"/>
      <c r="E640" s="2"/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2"/>
      <c r="S640" s="3"/>
      <c r="T640" s="4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3"/>
    </row>
    <row r="641" ht="12.75" customHeight="1">
      <c r="A641" s="3"/>
      <c r="B641" s="7"/>
      <c r="C641" s="2"/>
      <c r="D641" s="2"/>
      <c r="E641" s="2"/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2"/>
      <c r="S641" s="3"/>
      <c r="T641" s="4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3"/>
    </row>
    <row r="642" ht="12.75" customHeight="1">
      <c r="A642" s="3"/>
      <c r="B642" s="7"/>
      <c r="C642" s="2"/>
      <c r="D642" s="2"/>
      <c r="E642" s="2"/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2"/>
      <c r="S642" s="3"/>
      <c r="T642" s="4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3"/>
    </row>
    <row r="643" ht="12.75" customHeight="1">
      <c r="A643" s="3"/>
      <c r="B643" s="7"/>
      <c r="C643" s="2"/>
      <c r="D643" s="2"/>
      <c r="E643" s="2"/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2"/>
      <c r="S643" s="3"/>
      <c r="T643" s="4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3"/>
    </row>
    <row r="644" ht="12.75" customHeight="1">
      <c r="A644" s="3"/>
      <c r="B644" s="7"/>
      <c r="C644" s="2"/>
      <c r="D644" s="2"/>
      <c r="E644" s="2"/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2"/>
      <c r="S644" s="3"/>
      <c r="T644" s="4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3"/>
    </row>
    <row r="645" ht="12.75" customHeight="1">
      <c r="A645" s="3"/>
      <c r="B645" s="7"/>
      <c r="C645" s="2"/>
      <c r="D645" s="2"/>
      <c r="E645" s="2"/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2"/>
      <c r="S645" s="3"/>
      <c r="T645" s="4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3"/>
    </row>
    <row r="646" ht="12.75" customHeight="1">
      <c r="A646" s="3"/>
      <c r="B646" s="7"/>
      <c r="C646" s="2"/>
      <c r="D646" s="2"/>
      <c r="E646" s="2"/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2"/>
      <c r="S646" s="3"/>
      <c r="T646" s="4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3"/>
    </row>
    <row r="647" ht="12.75" customHeight="1">
      <c r="A647" s="3"/>
      <c r="B647" s="7"/>
      <c r="C647" s="2"/>
      <c r="D647" s="2"/>
      <c r="E647" s="2"/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2"/>
      <c r="S647" s="3"/>
      <c r="T647" s="4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3"/>
    </row>
    <row r="648" ht="12.75" customHeight="1">
      <c r="A648" s="3"/>
      <c r="B648" s="7"/>
      <c r="C648" s="2"/>
      <c r="D648" s="2"/>
      <c r="E648" s="2"/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2"/>
      <c r="S648" s="3"/>
      <c r="T648" s="4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3"/>
    </row>
    <row r="649" ht="12.75" customHeight="1">
      <c r="A649" s="3"/>
      <c r="B649" s="7"/>
      <c r="C649" s="2"/>
      <c r="D649" s="2"/>
      <c r="E649" s="2"/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2"/>
      <c r="S649" s="3"/>
      <c r="T649" s="4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3"/>
    </row>
    <row r="650" ht="12.75" customHeight="1">
      <c r="A650" s="3"/>
      <c r="B650" s="7"/>
      <c r="C650" s="2"/>
      <c r="D650" s="2"/>
      <c r="E650" s="2"/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2"/>
      <c r="S650" s="3"/>
      <c r="T650" s="4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3"/>
    </row>
    <row r="651" ht="12.75" customHeight="1">
      <c r="A651" s="3"/>
      <c r="B651" s="7"/>
      <c r="C651" s="2"/>
      <c r="D651" s="2"/>
      <c r="E651" s="2"/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2"/>
      <c r="S651" s="3"/>
      <c r="T651" s="4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3"/>
    </row>
    <row r="652" ht="12.75" customHeight="1">
      <c r="A652" s="3"/>
      <c r="B652" s="7"/>
      <c r="C652" s="2"/>
      <c r="D652" s="2"/>
      <c r="E652" s="2"/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2"/>
      <c r="S652" s="3"/>
      <c r="T652" s="4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3"/>
    </row>
    <row r="653" ht="12.75" customHeight="1">
      <c r="A653" s="3"/>
      <c r="B653" s="7"/>
      <c r="C653" s="2"/>
      <c r="D653" s="2"/>
      <c r="E653" s="2"/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2"/>
      <c r="S653" s="3"/>
      <c r="T653" s="4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3"/>
    </row>
    <row r="654" ht="12.75" customHeight="1">
      <c r="A654" s="3"/>
      <c r="B654" s="7"/>
      <c r="C654" s="2"/>
      <c r="D654" s="2"/>
      <c r="E654" s="2"/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2"/>
      <c r="S654" s="3"/>
      <c r="T654" s="4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3"/>
    </row>
    <row r="655" ht="12.75" customHeight="1">
      <c r="A655" s="3"/>
      <c r="B655" s="7"/>
      <c r="C655" s="2"/>
      <c r="D655" s="2"/>
      <c r="E655" s="2"/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2"/>
      <c r="S655" s="3"/>
      <c r="T655" s="4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3"/>
    </row>
    <row r="656" ht="12.75" customHeight="1">
      <c r="A656" s="3"/>
      <c r="B656" s="7"/>
      <c r="C656" s="2"/>
      <c r="D656" s="2"/>
      <c r="E656" s="2"/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2"/>
      <c r="S656" s="3"/>
      <c r="T656" s="4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3"/>
    </row>
    <row r="657" ht="12.75" customHeight="1">
      <c r="A657" s="3"/>
      <c r="B657" s="7"/>
      <c r="C657" s="2"/>
      <c r="D657" s="2"/>
      <c r="E657" s="2"/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2"/>
      <c r="S657" s="3"/>
      <c r="T657" s="4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3"/>
    </row>
    <row r="658" ht="12.75" customHeight="1">
      <c r="A658" s="3"/>
      <c r="B658" s="7"/>
      <c r="C658" s="2"/>
      <c r="D658" s="2"/>
      <c r="E658" s="2"/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2"/>
      <c r="S658" s="3"/>
      <c r="T658" s="4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3"/>
    </row>
    <row r="659" ht="12.75" customHeight="1">
      <c r="A659" s="3"/>
      <c r="B659" s="7"/>
      <c r="C659" s="2"/>
      <c r="D659" s="2"/>
      <c r="E659" s="2"/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2"/>
      <c r="S659" s="3"/>
      <c r="T659" s="4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3"/>
    </row>
    <row r="660" ht="12.75" customHeight="1">
      <c r="A660" s="3"/>
      <c r="B660" s="7"/>
      <c r="C660" s="2"/>
      <c r="D660" s="2"/>
      <c r="E660" s="2"/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2"/>
      <c r="S660" s="3"/>
      <c r="T660" s="4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3"/>
    </row>
    <row r="661" ht="12.75" customHeight="1">
      <c r="A661" s="3"/>
      <c r="B661" s="7"/>
      <c r="C661" s="2"/>
      <c r="D661" s="2"/>
      <c r="E661" s="2"/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2"/>
      <c r="S661" s="3"/>
      <c r="T661" s="4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3"/>
    </row>
    <row r="662" ht="12.75" customHeight="1">
      <c r="A662" s="3"/>
      <c r="B662" s="7"/>
      <c r="C662" s="2"/>
      <c r="D662" s="2"/>
      <c r="E662" s="2"/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2"/>
      <c r="S662" s="3"/>
      <c r="T662" s="4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3"/>
    </row>
    <row r="663" ht="12.75" customHeight="1">
      <c r="A663" s="3"/>
      <c r="B663" s="7"/>
      <c r="C663" s="2"/>
      <c r="D663" s="2"/>
      <c r="E663" s="2"/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2"/>
      <c r="S663" s="3"/>
      <c r="T663" s="4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3"/>
    </row>
    <row r="664" ht="12.75" customHeight="1">
      <c r="A664" s="3"/>
      <c r="B664" s="7"/>
      <c r="C664" s="2"/>
      <c r="D664" s="2"/>
      <c r="E664" s="2"/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2"/>
      <c r="S664" s="3"/>
      <c r="T664" s="4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3"/>
    </row>
    <row r="665" ht="12.75" customHeight="1">
      <c r="A665" s="3"/>
      <c r="B665" s="7"/>
      <c r="C665" s="2"/>
      <c r="D665" s="2"/>
      <c r="E665" s="2"/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2"/>
      <c r="S665" s="3"/>
      <c r="T665" s="4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3"/>
    </row>
    <row r="666" ht="12.75" customHeight="1">
      <c r="A666" s="3"/>
      <c r="B666" s="7"/>
      <c r="C666" s="2"/>
      <c r="D666" s="2"/>
      <c r="E666" s="2"/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2"/>
      <c r="S666" s="3"/>
      <c r="T666" s="4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3"/>
    </row>
    <row r="667" ht="12.75" customHeight="1">
      <c r="A667" s="3"/>
      <c r="B667" s="7"/>
      <c r="C667" s="2"/>
      <c r="D667" s="2"/>
      <c r="E667" s="2"/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2"/>
      <c r="S667" s="3"/>
      <c r="T667" s="4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3"/>
    </row>
    <row r="668" ht="12.75" customHeight="1">
      <c r="A668" s="3"/>
      <c r="B668" s="7"/>
      <c r="C668" s="2"/>
      <c r="D668" s="2"/>
      <c r="E668" s="2"/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2"/>
      <c r="S668" s="3"/>
      <c r="T668" s="4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3"/>
    </row>
    <row r="669" ht="12.75" customHeight="1">
      <c r="A669" s="3"/>
      <c r="B669" s="7"/>
      <c r="C669" s="2"/>
      <c r="D669" s="2"/>
      <c r="E669" s="2"/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2"/>
      <c r="S669" s="3"/>
      <c r="T669" s="4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3"/>
    </row>
    <row r="670" ht="12.75" customHeight="1">
      <c r="A670" s="3"/>
      <c r="B670" s="7"/>
      <c r="C670" s="2"/>
      <c r="D670" s="2"/>
      <c r="E670" s="2"/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2"/>
      <c r="S670" s="3"/>
      <c r="T670" s="4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3"/>
    </row>
    <row r="671" ht="12.75" customHeight="1">
      <c r="A671" s="3"/>
      <c r="B671" s="7"/>
      <c r="C671" s="2"/>
      <c r="D671" s="2"/>
      <c r="E671" s="2"/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2"/>
      <c r="S671" s="3"/>
      <c r="T671" s="4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3"/>
    </row>
    <row r="672" ht="12.75" customHeight="1">
      <c r="A672" s="3"/>
      <c r="B672" s="7"/>
      <c r="C672" s="2"/>
      <c r="D672" s="2"/>
      <c r="E672" s="2"/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2"/>
      <c r="S672" s="3"/>
      <c r="T672" s="4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3"/>
    </row>
    <row r="673" ht="12.75" customHeight="1">
      <c r="A673" s="3"/>
      <c r="B673" s="7"/>
      <c r="C673" s="2"/>
      <c r="D673" s="2"/>
      <c r="E673" s="2"/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2"/>
      <c r="S673" s="3"/>
      <c r="T673" s="4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3"/>
    </row>
    <row r="674" ht="12.75" customHeight="1">
      <c r="A674" s="3"/>
      <c r="B674" s="7"/>
      <c r="C674" s="2"/>
      <c r="D674" s="2"/>
      <c r="E674" s="2"/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2"/>
      <c r="S674" s="3"/>
      <c r="T674" s="4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3"/>
    </row>
    <row r="675" ht="12.75" customHeight="1">
      <c r="A675" s="3"/>
      <c r="B675" s="7"/>
      <c r="C675" s="2"/>
      <c r="D675" s="2"/>
      <c r="E675" s="2"/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2"/>
      <c r="S675" s="3"/>
      <c r="T675" s="4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3"/>
    </row>
    <row r="676" ht="12.75" customHeight="1">
      <c r="A676" s="3"/>
      <c r="B676" s="7"/>
      <c r="C676" s="2"/>
      <c r="D676" s="2"/>
      <c r="E676" s="2"/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2"/>
      <c r="S676" s="3"/>
      <c r="T676" s="4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3"/>
    </row>
    <row r="677" ht="12.75" customHeight="1">
      <c r="A677" s="3"/>
      <c r="B677" s="7"/>
      <c r="C677" s="2"/>
      <c r="D677" s="2"/>
      <c r="E677" s="2"/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2"/>
      <c r="S677" s="3"/>
      <c r="T677" s="4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3"/>
    </row>
    <row r="678" ht="12.75" customHeight="1">
      <c r="A678" s="3"/>
      <c r="B678" s="7"/>
      <c r="C678" s="2"/>
      <c r="D678" s="2"/>
      <c r="E678" s="2"/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2"/>
      <c r="S678" s="3"/>
      <c r="T678" s="4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3"/>
    </row>
    <row r="679" ht="12.75" customHeight="1">
      <c r="A679" s="3"/>
      <c r="B679" s="7"/>
      <c r="C679" s="2"/>
      <c r="D679" s="2"/>
      <c r="E679" s="2"/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2"/>
      <c r="S679" s="3"/>
      <c r="T679" s="4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3"/>
    </row>
    <row r="680" ht="12.75" customHeight="1">
      <c r="A680" s="3"/>
      <c r="B680" s="7"/>
      <c r="C680" s="2"/>
      <c r="D680" s="2"/>
      <c r="E680" s="2"/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2"/>
      <c r="S680" s="3"/>
      <c r="T680" s="4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3"/>
    </row>
    <row r="681" ht="12.75" customHeight="1">
      <c r="A681" s="3"/>
      <c r="B681" s="7"/>
      <c r="C681" s="2"/>
      <c r="D681" s="2"/>
      <c r="E681" s="2"/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2"/>
      <c r="S681" s="3"/>
      <c r="T681" s="4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3"/>
    </row>
    <row r="682" ht="12.75" customHeight="1">
      <c r="A682" s="3"/>
      <c r="B682" s="7"/>
      <c r="C682" s="2"/>
      <c r="D682" s="2"/>
      <c r="E682" s="2"/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2"/>
      <c r="S682" s="3"/>
      <c r="T682" s="4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3"/>
    </row>
    <row r="683" ht="12.75" customHeight="1">
      <c r="A683" s="3"/>
      <c r="B683" s="7"/>
      <c r="C683" s="2"/>
      <c r="D683" s="2"/>
      <c r="E683" s="2"/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2"/>
      <c r="S683" s="3"/>
      <c r="T683" s="4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3"/>
    </row>
    <row r="684" ht="12.75" customHeight="1">
      <c r="A684" s="3"/>
      <c r="B684" s="7"/>
      <c r="C684" s="2"/>
      <c r="D684" s="2"/>
      <c r="E684" s="2"/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2"/>
      <c r="S684" s="3"/>
      <c r="T684" s="4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3"/>
    </row>
    <row r="685" ht="12.75" customHeight="1">
      <c r="A685" s="3"/>
      <c r="B685" s="7"/>
      <c r="C685" s="2"/>
      <c r="D685" s="2"/>
      <c r="E685" s="2"/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2"/>
      <c r="S685" s="3"/>
      <c r="T685" s="4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3"/>
    </row>
    <row r="686" ht="12.75" customHeight="1">
      <c r="A686" s="3"/>
      <c r="B686" s="7"/>
      <c r="C686" s="2"/>
      <c r="D686" s="2"/>
      <c r="E686" s="2"/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2"/>
      <c r="S686" s="3"/>
      <c r="T686" s="4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3"/>
    </row>
    <row r="687" ht="12.75" customHeight="1">
      <c r="A687" s="3"/>
      <c r="B687" s="7"/>
      <c r="C687" s="2"/>
      <c r="D687" s="2"/>
      <c r="E687" s="2"/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2"/>
      <c r="S687" s="3"/>
      <c r="T687" s="4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3"/>
    </row>
    <row r="688" ht="12.75" customHeight="1">
      <c r="A688" s="3"/>
      <c r="B688" s="7"/>
      <c r="C688" s="2"/>
      <c r="D688" s="2"/>
      <c r="E688" s="2"/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2"/>
      <c r="S688" s="3"/>
      <c r="T688" s="4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3"/>
    </row>
    <row r="689" ht="12.75" customHeight="1">
      <c r="A689" s="3"/>
      <c r="B689" s="7"/>
      <c r="C689" s="2"/>
      <c r="D689" s="2"/>
      <c r="E689" s="2"/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2"/>
      <c r="S689" s="3"/>
      <c r="T689" s="4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3"/>
    </row>
    <row r="690" ht="12.75" customHeight="1">
      <c r="A690" s="3"/>
      <c r="B690" s="7"/>
      <c r="C690" s="2"/>
      <c r="D690" s="2"/>
      <c r="E690" s="2"/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2"/>
      <c r="S690" s="3"/>
      <c r="T690" s="4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3"/>
    </row>
    <row r="691" ht="12.75" customHeight="1">
      <c r="A691" s="3"/>
      <c r="B691" s="7"/>
      <c r="C691" s="2"/>
      <c r="D691" s="2"/>
      <c r="E691" s="2"/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2"/>
      <c r="S691" s="3"/>
      <c r="T691" s="4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3"/>
    </row>
    <row r="692" ht="12.75" customHeight="1">
      <c r="A692" s="3"/>
      <c r="B692" s="7"/>
      <c r="C692" s="2"/>
      <c r="D692" s="2"/>
      <c r="E692" s="2"/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2"/>
      <c r="S692" s="3"/>
      <c r="T692" s="4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3"/>
    </row>
    <row r="693" ht="12.75" customHeight="1">
      <c r="A693" s="3"/>
      <c r="B693" s="7"/>
      <c r="C693" s="2"/>
      <c r="D693" s="2"/>
      <c r="E693" s="2"/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2"/>
      <c r="S693" s="3"/>
      <c r="T693" s="4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3"/>
    </row>
    <row r="694" ht="12.75" customHeight="1">
      <c r="A694" s="3"/>
      <c r="B694" s="7"/>
      <c r="C694" s="2"/>
      <c r="D694" s="2"/>
      <c r="E694" s="2"/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2"/>
      <c r="S694" s="3"/>
      <c r="T694" s="4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3"/>
    </row>
    <row r="695" ht="12.75" customHeight="1">
      <c r="A695" s="3"/>
      <c r="B695" s="7"/>
      <c r="C695" s="2"/>
      <c r="D695" s="2"/>
      <c r="E695" s="2"/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2"/>
      <c r="S695" s="3"/>
      <c r="T695" s="4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3"/>
    </row>
    <row r="696" ht="12.75" customHeight="1">
      <c r="A696" s="3"/>
      <c r="B696" s="7"/>
      <c r="C696" s="2"/>
      <c r="D696" s="2"/>
      <c r="E696" s="2"/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2"/>
      <c r="S696" s="3"/>
      <c r="T696" s="4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3"/>
    </row>
    <row r="697" ht="12.75" customHeight="1">
      <c r="A697" s="3"/>
      <c r="B697" s="7"/>
      <c r="C697" s="2"/>
      <c r="D697" s="2"/>
      <c r="E697" s="2"/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2"/>
      <c r="S697" s="3"/>
      <c r="T697" s="4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3"/>
    </row>
    <row r="698" ht="12.75" customHeight="1">
      <c r="A698" s="3"/>
      <c r="B698" s="7"/>
      <c r="C698" s="2"/>
      <c r="D698" s="2"/>
      <c r="E698" s="2"/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2"/>
      <c r="S698" s="3"/>
      <c r="T698" s="4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3"/>
    </row>
    <row r="699" ht="12.75" customHeight="1">
      <c r="A699" s="3"/>
      <c r="B699" s="7"/>
      <c r="C699" s="2"/>
      <c r="D699" s="2"/>
      <c r="E699" s="2"/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2"/>
      <c r="S699" s="3"/>
      <c r="T699" s="4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3"/>
    </row>
    <row r="700" ht="12.75" customHeight="1">
      <c r="A700" s="3"/>
      <c r="B700" s="7"/>
      <c r="C700" s="2"/>
      <c r="D700" s="2"/>
      <c r="E700" s="2"/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2"/>
      <c r="S700" s="3"/>
      <c r="T700" s="4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3"/>
    </row>
    <row r="701" ht="12.75" customHeight="1">
      <c r="A701" s="3"/>
      <c r="B701" s="7"/>
      <c r="C701" s="2"/>
      <c r="D701" s="2"/>
      <c r="E701" s="2"/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2"/>
      <c r="S701" s="3"/>
      <c r="T701" s="4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3"/>
    </row>
    <row r="702" ht="12.75" customHeight="1">
      <c r="A702" s="3"/>
      <c r="B702" s="7"/>
      <c r="C702" s="2"/>
      <c r="D702" s="2"/>
      <c r="E702" s="2"/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2"/>
      <c r="S702" s="3"/>
      <c r="T702" s="4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3"/>
    </row>
    <row r="703" ht="12.75" customHeight="1">
      <c r="A703" s="3"/>
      <c r="B703" s="7"/>
      <c r="C703" s="2"/>
      <c r="D703" s="2"/>
      <c r="E703" s="2"/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2"/>
      <c r="S703" s="3"/>
      <c r="T703" s="4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3"/>
    </row>
    <row r="704" ht="12.75" customHeight="1">
      <c r="A704" s="3"/>
      <c r="B704" s="7"/>
      <c r="C704" s="2"/>
      <c r="D704" s="2"/>
      <c r="E704" s="2"/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2"/>
      <c r="S704" s="3"/>
      <c r="T704" s="4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3"/>
    </row>
    <row r="705" ht="12.75" customHeight="1">
      <c r="A705" s="3"/>
      <c r="B705" s="7"/>
      <c r="C705" s="2"/>
      <c r="D705" s="2"/>
      <c r="E705" s="2"/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2"/>
      <c r="S705" s="3"/>
      <c r="T705" s="4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3"/>
    </row>
    <row r="706" ht="12.75" customHeight="1">
      <c r="A706" s="3"/>
      <c r="B706" s="7"/>
      <c r="C706" s="2"/>
      <c r="D706" s="2"/>
      <c r="E706" s="2"/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2"/>
      <c r="S706" s="3"/>
      <c r="T706" s="4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3"/>
    </row>
    <row r="707" ht="12.75" customHeight="1">
      <c r="A707" s="3"/>
      <c r="B707" s="7"/>
      <c r="C707" s="2"/>
      <c r="D707" s="2"/>
      <c r="E707" s="2"/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2"/>
      <c r="S707" s="3"/>
      <c r="T707" s="4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3"/>
    </row>
    <row r="708" ht="12.75" customHeight="1">
      <c r="A708" s="3"/>
      <c r="B708" s="7"/>
      <c r="C708" s="2"/>
      <c r="D708" s="2"/>
      <c r="E708" s="2"/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2"/>
      <c r="S708" s="3"/>
      <c r="T708" s="4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3"/>
    </row>
    <row r="709" ht="12.75" customHeight="1">
      <c r="A709" s="3"/>
      <c r="B709" s="7"/>
      <c r="C709" s="2"/>
      <c r="D709" s="2"/>
      <c r="E709" s="2"/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2"/>
      <c r="S709" s="3"/>
      <c r="T709" s="4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3"/>
    </row>
    <row r="710" ht="12.75" customHeight="1">
      <c r="A710" s="3"/>
      <c r="B710" s="7"/>
      <c r="C710" s="2"/>
      <c r="D710" s="2"/>
      <c r="E710" s="2"/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2"/>
      <c r="S710" s="3"/>
      <c r="T710" s="4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3"/>
    </row>
    <row r="711" ht="12.75" customHeight="1">
      <c r="A711" s="3"/>
      <c r="B711" s="7"/>
      <c r="C711" s="2"/>
      <c r="D711" s="2"/>
      <c r="E711" s="2"/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2"/>
      <c r="S711" s="3"/>
      <c r="T711" s="4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3"/>
    </row>
    <row r="712" ht="12.75" customHeight="1">
      <c r="A712" s="3"/>
      <c r="B712" s="7"/>
      <c r="C712" s="2"/>
      <c r="D712" s="2"/>
      <c r="E712" s="2"/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2"/>
      <c r="S712" s="3"/>
      <c r="T712" s="4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3"/>
    </row>
    <row r="713" ht="12.75" customHeight="1">
      <c r="A713" s="3"/>
      <c r="B713" s="7"/>
      <c r="C713" s="2"/>
      <c r="D713" s="2"/>
      <c r="E713" s="2"/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2"/>
      <c r="S713" s="3"/>
      <c r="T713" s="4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3"/>
    </row>
    <row r="714" ht="12.75" customHeight="1">
      <c r="A714" s="3"/>
      <c r="B714" s="7"/>
      <c r="C714" s="2"/>
      <c r="D714" s="2"/>
      <c r="E714" s="2"/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2"/>
      <c r="S714" s="3"/>
      <c r="T714" s="4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3"/>
    </row>
    <row r="715" ht="12.75" customHeight="1">
      <c r="A715" s="3"/>
      <c r="B715" s="7"/>
      <c r="C715" s="2"/>
      <c r="D715" s="2"/>
      <c r="E715" s="2"/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2"/>
      <c r="S715" s="3"/>
      <c r="T715" s="4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3"/>
    </row>
    <row r="716" ht="12.75" customHeight="1">
      <c r="A716" s="3"/>
      <c r="B716" s="7"/>
      <c r="C716" s="2"/>
      <c r="D716" s="2"/>
      <c r="E716" s="2"/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2"/>
      <c r="S716" s="3"/>
      <c r="T716" s="4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3"/>
    </row>
    <row r="717" ht="12.75" customHeight="1">
      <c r="A717" s="3"/>
      <c r="B717" s="7"/>
      <c r="C717" s="2"/>
      <c r="D717" s="2"/>
      <c r="E717" s="2"/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2"/>
      <c r="S717" s="3"/>
      <c r="T717" s="4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3"/>
    </row>
    <row r="718" ht="12.75" customHeight="1">
      <c r="A718" s="3"/>
      <c r="B718" s="7"/>
      <c r="C718" s="2"/>
      <c r="D718" s="2"/>
      <c r="E718" s="2"/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2"/>
      <c r="S718" s="3"/>
      <c r="T718" s="4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3"/>
    </row>
    <row r="719" ht="12.75" customHeight="1">
      <c r="A719" s="3"/>
      <c r="B719" s="7"/>
      <c r="C719" s="2"/>
      <c r="D719" s="2"/>
      <c r="E719" s="2"/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2"/>
      <c r="S719" s="3"/>
      <c r="T719" s="4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3"/>
    </row>
    <row r="720" ht="12.75" customHeight="1">
      <c r="A720" s="3"/>
      <c r="B720" s="7"/>
      <c r="C720" s="2"/>
      <c r="D720" s="2"/>
      <c r="E720" s="2"/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2"/>
      <c r="S720" s="3"/>
      <c r="T720" s="4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3"/>
    </row>
    <row r="721" ht="12.75" customHeight="1">
      <c r="A721" s="3"/>
      <c r="B721" s="7"/>
      <c r="C721" s="2"/>
      <c r="D721" s="2"/>
      <c r="E721" s="2"/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2"/>
      <c r="S721" s="3"/>
      <c r="T721" s="4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3"/>
    </row>
    <row r="722" ht="12.75" customHeight="1">
      <c r="A722" s="3"/>
      <c r="B722" s="7"/>
      <c r="C722" s="2"/>
      <c r="D722" s="2"/>
      <c r="E722" s="2"/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2"/>
      <c r="S722" s="3"/>
      <c r="T722" s="4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3"/>
    </row>
    <row r="723" ht="12.75" customHeight="1">
      <c r="A723" s="3"/>
      <c r="B723" s="7"/>
      <c r="C723" s="2"/>
      <c r="D723" s="2"/>
      <c r="E723" s="2"/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2"/>
      <c r="S723" s="3"/>
      <c r="T723" s="4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3"/>
    </row>
    <row r="724" ht="12.75" customHeight="1">
      <c r="A724" s="3"/>
      <c r="B724" s="7"/>
      <c r="C724" s="2"/>
      <c r="D724" s="2"/>
      <c r="E724" s="2"/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2"/>
      <c r="S724" s="3"/>
      <c r="T724" s="4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3"/>
    </row>
    <row r="725" ht="12.75" customHeight="1">
      <c r="A725" s="3"/>
      <c r="B725" s="7"/>
      <c r="C725" s="2"/>
      <c r="D725" s="2"/>
      <c r="E725" s="2"/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2"/>
      <c r="S725" s="3"/>
      <c r="T725" s="4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3"/>
    </row>
    <row r="726" ht="12.75" customHeight="1">
      <c r="A726" s="3"/>
      <c r="B726" s="7"/>
      <c r="C726" s="2"/>
      <c r="D726" s="2"/>
      <c r="E726" s="2"/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2"/>
      <c r="S726" s="3"/>
      <c r="T726" s="4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3"/>
    </row>
    <row r="727" ht="12.75" customHeight="1">
      <c r="A727" s="3"/>
      <c r="B727" s="7"/>
      <c r="C727" s="2"/>
      <c r="D727" s="2"/>
      <c r="E727" s="2"/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2"/>
      <c r="S727" s="3"/>
      <c r="T727" s="4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3"/>
    </row>
    <row r="728" ht="12.75" customHeight="1">
      <c r="A728" s="3"/>
      <c r="B728" s="7"/>
      <c r="C728" s="2"/>
      <c r="D728" s="2"/>
      <c r="E728" s="2"/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2"/>
      <c r="S728" s="3"/>
      <c r="T728" s="4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3"/>
    </row>
    <row r="729" ht="12.75" customHeight="1">
      <c r="A729" s="3"/>
      <c r="B729" s="7"/>
      <c r="C729" s="2"/>
      <c r="D729" s="2"/>
      <c r="E729" s="2"/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2"/>
      <c r="S729" s="3"/>
      <c r="T729" s="4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3"/>
    </row>
    <row r="730" ht="12.75" customHeight="1">
      <c r="A730" s="3"/>
      <c r="B730" s="7"/>
      <c r="C730" s="2"/>
      <c r="D730" s="2"/>
      <c r="E730" s="2"/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2"/>
      <c r="S730" s="3"/>
      <c r="T730" s="4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3"/>
    </row>
    <row r="731" ht="12.75" customHeight="1">
      <c r="A731" s="3"/>
      <c r="B731" s="7"/>
      <c r="C731" s="2"/>
      <c r="D731" s="2"/>
      <c r="E731" s="2"/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2"/>
      <c r="S731" s="3"/>
      <c r="T731" s="4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3"/>
    </row>
    <row r="732" ht="12.75" customHeight="1">
      <c r="A732" s="3"/>
      <c r="B732" s="7"/>
      <c r="C732" s="2"/>
      <c r="D732" s="2"/>
      <c r="E732" s="2"/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2"/>
      <c r="S732" s="3"/>
      <c r="T732" s="4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3"/>
    </row>
    <row r="733" ht="12.75" customHeight="1">
      <c r="A733" s="3"/>
      <c r="B733" s="7"/>
      <c r="C733" s="2"/>
      <c r="D733" s="2"/>
      <c r="E733" s="2"/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2"/>
      <c r="S733" s="3"/>
      <c r="T733" s="4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3"/>
    </row>
    <row r="734" ht="12.75" customHeight="1">
      <c r="A734" s="3"/>
      <c r="B734" s="7"/>
      <c r="C734" s="2"/>
      <c r="D734" s="2"/>
      <c r="E734" s="2"/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2"/>
      <c r="S734" s="3"/>
      <c r="T734" s="4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3"/>
    </row>
    <row r="735" ht="12.75" customHeight="1">
      <c r="A735" s="3"/>
      <c r="B735" s="7"/>
      <c r="C735" s="2"/>
      <c r="D735" s="2"/>
      <c r="E735" s="2"/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2"/>
      <c r="S735" s="3"/>
      <c r="T735" s="4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3"/>
    </row>
    <row r="736" ht="12.75" customHeight="1">
      <c r="A736" s="3"/>
      <c r="B736" s="7"/>
      <c r="C736" s="2"/>
      <c r="D736" s="2"/>
      <c r="E736" s="2"/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2"/>
      <c r="S736" s="3"/>
      <c r="T736" s="4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3"/>
    </row>
    <row r="737" ht="12.75" customHeight="1">
      <c r="A737" s="3"/>
      <c r="B737" s="7"/>
      <c r="C737" s="2"/>
      <c r="D737" s="2"/>
      <c r="E737" s="2"/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2"/>
      <c r="S737" s="3"/>
      <c r="T737" s="4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3"/>
    </row>
    <row r="738" ht="12.75" customHeight="1">
      <c r="A738" s="3"/>
      <c r="B738" s="7"/>
      <c r="C738" s="2"/>
      <c r="D738" s="2"/>
      <c r="E738" s="2"/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2"/>
      <c r="S738" s="3"/>
      <c r="T738" s="4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3"/>
    </row>
    <row r="739" ht="12.75" customHeight="1">
      <c r="A739" s="3"/>
      <c r="B739" s="7"/>
      <c r="C739" s="2"/>
      <c r="D739" s="2"/>
      <c r="E739" s="2"/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2"/>
      <c r="S739" s="3"/>
      <c r="T739" s="4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3"/>
    </row>
    <row r="740" ht="12.75" customHeight="1">
      <c r="A740" s="3"/>
      <c r="B740" s="7"/>
      <c r="C740" s="2"/>
      <c r="D740" s="2"/>
      <c r="E740" s="2"/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2"/>
      <c r="S740" s="3"/>
      <c r="T740" s="4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3"/>
    </row>
    <row r="741" ht="12.75" customHeight="1">
      <c r="A741" s="3"/>
      <c r="B741" s="7"/>
      <c r="C741" s="2"/>
      <c r="D741" s="2"/>
      <c r="E741" s="2"/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2"/>
      <c r="S741" s="3"/>
      <c r="T741" s="4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3"/>
    </row>
    <row r="742" ht="12.75" customHeight="1">
      <c r="A742" s="3"/>
      <c r="B742" s="7"/>
      <c r="C742" s="2"/>
      <c r="D742" s="2"/>
      <c r="E742" s="2"/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2"/>
      <c r="S742" s="3"/>
      <c r="T742" s="4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3"/>
    </row>
    <row r="743" ht="12.75" customHeight="1">
      <c r="A743" s="3"/>
      <c r="B743" s="7"/>
      <c r="C743" s="2"/>
      <c r="D743" s="2"/>
      <c r="E743" s="2"/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2"/>
      <c r="S743" s="3"/>
      <c r="T743" s="4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3"/>
    </row>
    <row r="744" ht="12.75" customHeight="1">
      <c r="A744" s="3"/>
      <c r="B744" s="7"/>
      <c r="C744" s="2"/>
      <c r="D744" s="2"/>
      <c r="E744" s="2"/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2"/>
      <c r="S744" s="3"/>
      <c r="T744" s="4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3"/>
    </row>
    <row r="745" ht="12.75" customHeight="1">
      <c r="A745" s="3"/>
      <c r="B745" s="7"/>
      <c r="C745" s="2"/>
      <c r="D745" s="2"/>
      <c r="E745" s="2"/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2"/>
      <c r="S745" s="3"/>
      <c r="T745" s="4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3"/>
    </row>
    <row r="746" ht="12.75" customHeight="1">
      <c r="A746" s="3"/>
      <c r="B746" s="7"/>
      <c r="C746" s="2"/>
      <c r="D746" s="2"/>
      <c r="E746" s="2"/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2"/>
      <c r="S746" s="3"/>
      <c r="T746" s="4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3"/>
    </row>
    <row r="747" ht="12.75" customHeight="1">
      <c r="A747" s="3"/>
      <c r="B747" s="7"/>
      <c r="C747" s="2"/>
      <c r="D747" s="2"/>
      <c r="E747" s="2"/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2"/>
      <c r="S747" s="3"/>
      <c r="T747" s="4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3"/>
    </row>
    <row r="748" ht="12.75" customHeight="1">
      <c r="A748" s="3"/>
      <c r="B748" s="7"/>
      <c r="C748" s="2"/>
      <c r="D748" s="2"/>
      <c r="E748" s="2"/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2"/>
      <c r="S748" s="3"/>
      <c r="T748" s="4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3"/>
    </row>
    <row r="749" ht="12.75" customHeight="1">
      <c r="A749" s="3"/>
      <c r="B749" s="7"/>
      <c r="C749" s="2"/>
      <c r="D749" s="2"/>
      <c r="E749" s="2"/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2"/>
      <c r="S749" s="3"/>
      <c r="T749" s="4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3"/>
    </row>
    <row r="750" ht="12.75" customHeight="1">
      <c r="A750" s="3"/>
      <c r="B750" s="7"/>
      <c r="C750" s="2"/>
      <c r="D750" s="2"/>
      <c r="E750" s="2"/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2"/>
      <c r="S750" s="3"/>
      <c r="T750" s="4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3"/>
    </row>
    <row r="751" ht="12.75" customHeight="1">
      <c r="A751" s="3"/>
      <c r="B751" s="7"/>
      <c r="C751" s="2"/>
      <c r="D751" s="2"/>
      <c r="E751" s="2"/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2"/>
      <c r="S751" s="3"/>
      <c r="T751" s="4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3"/>
    </row>
    <row r="752" ht="12.75" customHeight="1">
      <c r="A752" s="3"/>
      <c r="B752" s="7"/>
      <c r="C752" s="2"/>
      <c r="D752" s="2"/>
      <c r="E752" s="2"/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2"/>
      <c r="S752" s="3"/>
      <c r="T752" s="4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3"/>
    </row>
    <row r="753" ht="12.75" customHeight="1">
      <c r="A753" s="3"/>
      <c r="B753" s="7"/>
      <c r="C753" s="2"/>
      <c r="D753" s="2"/>
      <c r="E753" s="2"/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2"/>
      <c r="S753" s="3"/>
      <c r="T753" s="4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3"/>
    </row>
    <row r="754" ht="12.75" customHeight="1">
      <c r="A754" s="3"/>
      <c r="B754" s="7"/>
      <c r="C754" s="2"/>
      <c r="D754" s="2"/>
      <c r="E754" s="2"/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2"/>
      <c r="S754" s="3"/>
      <c r="T754" s="4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3"/>
    </row>
    <row r="755" ht="12.75" customHeight="1">
      <c r="A755" s="3"/>
      <c r="B755" s="7"/>
      <c r="C755" s="2"/>
      <c r="D755" s="2"/>
      <c r="E755" s="2"/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2"/>
      <c r="S755" s="3"/>
      <c r="T755" s="4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3"/>
    </row>
    <row r="756" ht="12.75" customHeight="1">
      <c r="A756" s="3"/>
      <c r="B756" s="7"/>
      <c r="C756" s="2"/>
      <c r="D756" s="2"/>
      <c r="E756" s="2"/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2"/>
      <c r="S756" s="3"/>
      <c r="T756" s="4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3"/>
    </row>
    <row r="757" ht="12.75" customHeight="1">
      <c r="A757" s="3"/>
      <c r="B757" s="7"/>
      <c r="C757" s="2"/>
      <c r="D757" s="2"/>
      <c r="E757" s="2"/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2"/>
      <c r="S757" s="3"/>
      <c r="T757" s="4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3"/>
    </row>
    <row r="758" ht="12.75" customHeight="1">
      <c r="A758" s="3"/>
      <c r="B758" s="7"/>
      <c r="C758" s="2"/>
      <c r="D758" s="2"/>
      <c r="E758" s="2"/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2"/>
      <c r="S758" s="3"/>
      <c r="T758" s="4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3"/>
    </row>
    <row r="759" ht="12.75" customHeight="1">
      <c r="A759" s="3"/>
      <c r="B759" s="7"/>
      <c r="C759" s="2"/>
      <c r="D759" s="2"/>
      <c r="E759" s="2"/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2"/>
      <c r="S759" s="3"/>
      <c r="T759" s="4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3"/>
    </row>
    <row r="760" ht="12.75" customHeight="1">
      <c r="A760" s="3"/>
      <c r="B760" s="7"/>
      <c r="C760" s="2"/>
      <c r="D760" s="2"/>
      <c r="E760" s="2"/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2"/>
      <c r="S760" s="3"/>
      <c r="T760" s="4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3"/>
    </row>
    <row r="761" ht="12.75" customHeight="1">
      <c r="A761" s="3"/>
      <c r="B761" s="7"/>
      <c r="C761" s="2"/>
      <c r="D761" s="2"/>
      <c r="E761" s="2"/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2"/>
      <c r="S761" s="3"/>
      <c r="T761" s="4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3"/>
    </row>
    <row r="762" ht="12.75" customHeight="1">
      <c r="A762" s="3"/>
      <c r="B762" s="7"/>
      <c r="C762" s="2"/>
      <c r="D762" s="2"/>
      <c r="E762" s="2"/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2"/>
      <c r="S762" s="3"/>
      <c r="T762" s="4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3"/>
    </row>
    <row r="763" ht="12.75" customHeight="1">
      <c r="A763" s="3"/>
      <c r="B763" s="7"/>
      <c r="C763" s="2"/>
      <c r="D763" s="2"/>
      <c r="E763" s="2"/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2"/>
      <c r="S763" s="3"/>
      <c r="T763" s="4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3"/>
    </row>
    <row r="764" ht="12.75" customHeight="1">
      <c r="A764" s="3"/>
      <c r="B764" s="7"/>
      <c r="C764" s="2"/>
      <c r="D764" s="2"/>
      <c r="E764" s="2"/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2"/>
      <c r="S764" s="3"/>
      <c r="T764" s="4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3"/>
    </row>
    <row r="765" ht="12.75" customHeight="1">
      <c r="A765" s="3"/>
      <c r="B765" s="7"/>
      <c r="C765" s="2"/>
      <c r="D765" s="2"/>
      <c r="E765" s="2"/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2"/>
      <c r="S765" s="3"/>
      <c r="T765" s="4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3"/>
    </row>
    <row r="766" ht="12.75" customHeight="1">
      <c r="A766" s="3"/>
      <c r="B766" s="7"/>
      <c r="C766" s="2"/>
      <c r="D766" s="2"/>
      <c r="E766" s="2"/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2"/>
      <c r="S766" s="3"/>
      <c r="T766" s="4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3"/>
    </row>
    <row r="767" ht="12.75" customHeight="1">
      <c r="A767" s="3"/>
      <c r="B767" s="7"/>
      <c r="C767" s="2"/>
      <c r="D767" s="2"/>
      <c r="E767" s="2"/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2"/>
      <c r="S767" s="3"/>
      <c r="T767" s="4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3"/>
    </row>
    <row r="768" ht="12.75" customHeight="1">
      <c r="A768" s="3"/>
      <c r="B768" s="7"/>
      <c r="C768" s="2"/>
      <c r="D768" s="2"/>
      <c r="E768" s="2"/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2"/>
      <c r="S768" s="3"/>
      <c r="T768" s="4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3"/>
    </row>
    <row r="769" ht="12.75" customHeight="1">
      <c r="A769" s="3"/>
      <c r="B769" s="7"/>
      <c r="C769" s="2"/>
      <c r="D769" s="2"/>
      <c r="E769" s="2"/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2"/>
      <c r="S769" s="3"/>
      <c r="T769" s="4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3"/>
    </row>
    <row r="770" ht="12.75" customHeight="1">
      <c r="A770" s="3"/>
      <c r="B770" s="7"/>
      <c r="C770" s="2"/>
      <c r="D770" s="2"/>
      <c r="E770" s="2"/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2"/>
      <c r="S770" s="3"/>
      <c r="T770" s="4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3"/>
    </row>
    <row r="771" ht="12.75" customHeight="1">
      <c r="A771" s="3"/>
      <c r="B771" s="7"/>
      <c r="C771" s="2"/>
      <c r="D771" s="2"/>
      <c r="E771" s="2"/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2"/>
      <c r="S771" s="3"/>
      <c r="T771" s="4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3"/>
    </row>
    <row r="772" ht="12.75" customHeight="1">
      <c r="A772" s="3"/>
      <c r="B772" s="7"/>
      <c r="C772" s="2"/>
      <c r="D772" s="2"/>
      <c r="E772" s="2"/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2"/>
      <c r="S772" s="3"/>
      <c r="T772" s="4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3"/>
    </row>
    <row r="773" ht="12.75" customHeight="1">
      <c r="A773" s="3"/>
      <c r="B773" s="7"/>
      <c r="C773" s="2"/>
      <c r="D773" s="2"/>
      <c r="E773" s="2"/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2"/>
      <c r="S773" s="3"/>
      <c r="T773" s="4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3"/>
    </row>
    <row r="774" ht="12.75" customHeight="1">
      <c r="A774" s="3"/>
      <c r="B774" s="7"/>
      <c r="C774" s="2"/>
      <c r="D774" s="2"/>
      <c r="E774" s="2"/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2"/>
      <c r="S774" s="3"/>
      <c r="T774" s="4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3"/>
    </row>
    <row r="775" ht="12.75" customHeight="1">
      <c r="A775" s="3"/>
      <c r="B775" s="7"/>
      <c r="C775" s="2"/>
      <c r="D775" s="2"/>
      <c r="E775" s="2"/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2"/>
      <c r="S775" s="3"/>
      <c r="T775" s="4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3"/>
    </row>
    <row r="776" ht="12.75" customHeight="1">
      <c r="A776" s="3"/>
      <c r="B776" s="7"/>
      <c r="C776" s="2"/>
      <c r="D776" s="2"/>
      <c r="E776" s="2"/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2"/>
      <c r="S776" s="3"/>
      <c r="T776" s="4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3"/>
    </row>
    <row r="777" ht="12.75" customHeight="1">
      <c r="A777" s="3"/>
      <c r="B777" s="7"/>
      <c r="C777" s="2"/>
      <c r="D777" s="2"/>
      <c r="E777" s="2"/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2"/>
      <c r="S777" s="3"/>
      <c r="T777" s="4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3"/>
    </row>
    <row r="778" ht="12.75" customHeight="1">
      <c r="A778" s="3"/>
      <c r="B778" s="7"/>
      <c r="C778" s="2"/>
      <c r="D778" s="2"/>
      <c r="E778" s="2"/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2"/>
      <c r="S778" s="3"/>
      <c r="T778" s="4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3"/>
    </row>
    <row r="779" ht="12.75" customHeight="1">
      <c r="A779" s="3"/>
      <c r="B779" s="7"/>
      <c r="C779" s="2"/>
      <c r="D779" s="2"/>
      <c r="E779" s="2"/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2"/>
      <c r="S779" s="3"/>
      <c r="T779" s="4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3"/>
    </row>
    <row r="780" ht="12.75" customHeight="1">
      <c r="A780" s="3"/>
      <c r="B780" s="7"/>
      <c r="C780" s="2"/>
      <c r="D780" s="2"/>
      <c r="E780" s="2"/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2"/>
      <c r="S780" s="3"/>
      <c r="T780" s="4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3"/>
    </row>
    <row r="781" ht="12.75" customHeight="1">
      <c r="A781" s="3"/>
      <c r="B781" s="7"/>
      <c r="C781" s="2"/>
      <c r="D781" s="2"/>
      <c r="E781" s="2"/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2"/>
      <c r="S781" s="3"/>
      <c r="T781" s="4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3"/>
    </row>
    <row r="782" ht="12.75" customHeight="1">
      <c r="A782" s="3"/>
      <c r="B782" s="7"/>
      <c r="C782" s="2"/>
      <c r="D782" s="2"/>
      <c r="E782" s="2"/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2"/>
      <c r="S782" s="3"/>
      <c r="T782" s="4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3"/>
    </row>
    <row r="783" ht="12.75" customHeight="1">
      <c r="A783" s="3"/>
      <c r="B783" s="7"/>
      <c r="C783" s="2"/>
      <c r="D783" s="2"/>
      <c r="E783" s="2"/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2"/>
      <c r="S783" s="3"/>
      <c r="T783" s="4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3"/>
    </row>
    <row r="784" ht="12.75" customHeight="1">
      <c r="A784" s="3"/>
      <c r="B784" s="7"/>
      <c r="C784" s="2"/>
      <c r="D784" s="2"/>
      <c r="E784" s="2"/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2"/>
      <c r="S784" s="3"/>
      <c r="T784" s="4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3"/>
    </row>
    <row r="785" ht="12.75" customHeight="1">
      <c r="A785" s="3"/>
      <c r="B785" s="7"/>
      <c r="C785" s="2"/>
      <c r="D785" s="2"/>
      <c r="E785" s="2"/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2"/>
      <c r="S785" s="3"/>
      <c r="T785" s="4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3"/>
    </row>
    <row r="786" ht="12.75" customHeight="1">
      <c r="A786" s="3"/>
      <c r="B786" s="7"/>
      <c r="C786" s="2"/>
      <c r="D786" s="2"/>
      <c r="E786" s="2"/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2"/>
      <c r="S786" s="3"/>
      <c r="T786" s="4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3"/>
    </row>
    <row r="787" ht="12.75" customHeight="1">
      <c r="A787" s="3"/>
      <c r="B787" s="7"/>
      <c r="C787" s="2"/>
      <c r="D787" s="2"/>
      <c r="E787" s="2"/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2"/>
      <c r="S787" s="3"/>
      <c r="T787" s="4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3"/>
    </row>
    <row r="788" ht="12.75" customHeight="1">
      <c r="A788" s="3"/>
      <c r="B788" s="7"/>
      <c r="C788" s="2"/>
      <c r="D788" s="2"/>
      <c r="E788" s="2"/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2"/>
      <c r="S788" s="3"/>
      <c r="T788" s="4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3"/>
    </row>
    <row r="789" ht="12.75" customHeight="1">
      <c r="A789" s="3"/>
      <c r="B789" s="7"/>
      <c r="C789" s="2"/>
      <c r="D789" s="2"/>
      <c r="E789" s="2"/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2"/>
      <c r="S789" s="3"/>
      <c r="T789" s="4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3"/>
    </row>
    <row r="790" ht="12.75" customHeight="1">
      <c r="A790" s="3"/>
      <c r="B790" s="7"/>
      <c r="C790" s="2"/>
      <c r="D790" s="2"/>
      <c r="E790" s="2"/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2"/>
      <c r="S790" s="3"/>
      <c r="T790" s="4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3"/>
    </row>
    <row r="791" ht="12.75" customHeight="1">
      <c r="A791" s="3"/>
      <c r="B791" s="7"/>
      <c r="C791" s="2"/>
      <c r="D791" s="2"/>
      <c r="E791" s="2"/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2"/>
      <c r="S791" s="3"/>
      <c r="T791" s="4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3"/>
    </row>
    <row r="792" ht="12.75" customHeight="1">
      <c r="A792" s="3"/>
      <c r="B792" s="7"/>
      <c r="C792" s="2"/>
      <c r="D792" s="2"/>
      <c r="E792" s="2"/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2"/>
      <c r="S792" s="3"/>
      <c r="T792" s="4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3"/>
    </row>
    <row r="793" ht="12.75" customHeight="1">
      <c r="A793" s="3"/>
      <c r="B793" s="7"/>
      <c r="C793" s="2"/>
      <c r="D793" s="2"/>
      <c r="E793" s="2"/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2"/>
      <c r="S793" s="3"/>
      <c r="T793" s="4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3"/>
    </row>
    <row r="794" ht="12.75" customHeight="1">
      <c r="A794" s="3"/>
      <c r="B794" s="7"/>
      <c r="C794" s="2"/>
      <c r="D794" s="2"/>
      <c r="E794" s="2"/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2"/>
      <c r="S794" s="3"/>
      <c r="T794" s="4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3"/>
    </row>
    <row r="795" ht="12.75" customHeight="1">
      <c r="A795" s="3"/>
      <c r="B795" s="7"/>
      <c r="C795" s="2"/>
      <c r="D795" s="2"/>
      <c r="E795" s="2"/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2"/>
      <c r="S795" s="3"/>
      <c r="T795" s="4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3"/>
    </row>
    <row r="796" ht="12.75" customHeight="1">
      <c r="A796" s="3"/>
      <c r="B796" s="7"/>
      <c r="C796" s="2"/>
      <c r="D796" s="2"/>
      <c r="E796" s="2"/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2"/>
      <c r="S796" s="3"/>
      <c r="T796" s="4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3"/>
    </row>
    <row r="797" ht="12.75" customHeight="1">
      <c r="A797" s="3"/>
      <c r="B797" s="7"/>
      <c r="C797" s="2"/>
      <c r="D797" s="2"/>
      <c r="E797" s="2"/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2"/>
      <c r="S797" s="3"/>
      <c r="T797" s="4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3"/>
    </row>
    <row r="798" ht="12.75" customHeight="1">
      <c r="A798" s="3"/>
      <c r="B798" s="7"/>
      <c r="C798" s="2"/>
      <c r="D798" s="2"/>
      <c r="E798" s="2"/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2"/>
      <c r="S798" s="3"/>
      <c r="T798" s="4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3"/>
    </row>
    <row r="799" ht="12.75" customHeight="1">
      <c r="A799" s="3"/>
      <c r="B799" s="7"/>
      <c r="C799" s="2"/>
      <c r="D799" s="2"/>
      <c r="E799" s="2"/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2"/>
      <c r="S799" s="3"/>
      <c r="T799" s="4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3"/>
    </row>
    <row r="800" ht="12.75" customHeight="1">
      <c r="A800" s="3"/>
      <c r="B800" s="7"/>
      <c r="C800" s="2"/>
      <c r="D800" s="2"/>
      <c r="E800" s="2"/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2"/>
      <c r="S800" s="3"/>
      <c r="T800" s="4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3"/>
    </row>
    <row r="801" ht="12.75" customHeight="1">
      <c r="A801" s="3"/>
      <c r="B801" s="7"/>
      <c r="C801" s="2"/>
      <c r="D801" s="2"/>
      <c r="E801" s="2"/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2"/>
      <c r="S801" s="3"/>
      <c r="T801" s="4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3"/>
    </row>
    <row r="802" ht="12.75" customHeight="1">
      <c r="A802" s="3"/>
      <c r="B802" s="7"/>
      <c r="C802" s="2"/>
      <c r="D802" s="2"/>
      <c r="E802" s="2"/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2"/>
      <c r="S802" s="3"/>
      <c r="T802" s="4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3"/>
    </row>
    <row r="803" ht="12.75" customHeight="1">
      <c r="A803" s="3"/>
      <c r="B803" s="7"/>
      <c r="C803" s="2"/>
      <c r="D803" s="2"/>
      <c r="E803" s="2"/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2"/>
      <c r="S803" s="3"/>
      <c r="T803" s="4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3"/>
    </row>
    <row r="804" ht="12.75" customHeight="1">
      <c r="A804" s="3"/>
      <c r="B804" s="7"/>
      <c r="C804" s="2"/>
      <c r="D804" s="2"/>
      <c r="E804" s="2"/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2"/>
      <c r="S804" s="3"/>
      <c r="T804" s="4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3"/>
    </row>
    <row r="805" ht="12.75" customHeight="1">
      <c r="A805" s="3"/>
      <c r="B805" s="7"/>
      <c r="C805" s="2"/>
      <c r="D805" s="2"/>
      <c r="E805" s="2"/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2"/>
      <c r="S805" s="3"/>
      <c r="T805" s="4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3"/>
    </row>
    <row r="806" ht="12.75" customHeight="1">
      <c r="A806" s="3"/>
      <c r="B806" s="7"/>
      <c r="C806" s="2"/>
      <c r="D806" s="2"/>
      <c r="E806" s="2"/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2"/>
      <c r="S806" s="3"/>
      <c r="T806" s="4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3"/>
    </row>
    <row r="807" ht="12.75" customHeight="1">
      <c r="A807" s="3"/>
      <c r="B807" s="7"/>
      <c r="C807" s="2"/>
      <c r="D807" s="2"/>
      <c r="E807" s="2"/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2"/>
      <c r="S807" s="3"/>
      <c r="T807" s="4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3"/>
    </row>
    <row r="808" ht="12.75" customHeight="1">
      <c r="A808" s="3"/>
      <c r="B808" s="7"/>
      <c r="C808" s="2"/>
      <c r="D808" s="2"/>
      <c r="E808" s="2"/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2"/>
      <c r="S808" s="3"/>
      <c r="T808" s="4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3"/>
    </row>
    <row r="809" ht="12.75" customHeight="1">
      <c r="A809" s="3"/>
      <c r="B809" s="7"/>
      <c r="C809" s="2"/>
      <c r="D809" s="2"/>
      <c r="E809" s="2"/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2"/>
      <c r="S809" s="3"/>
      <c r="T809" s="4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3"/>
    </row>
    <row r="810" ht="12.75" customHeight="1">
      <c r="A810" s="3"/>
      <c r="B810" s="7"/>
      <c r="C810" s="2"/>
      <c r="D810" s="2"/>
      <c r="E810" s="2"/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2"/>
      <c r="S810" s="3"/>
      <c r="T810" s="4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3"/>
    </row>
    <row r="811" ht="12.75" customHeight="1">
      <c r="A811" s="3"/>
      <c r="B811" s="7"/>
      <c r="C811" s="2"/>
      <c r="D811" s="2"/>
      <c r="E811" s="2"/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2"/>
      <c r="S811" s="3"/>
      <c r="T811" s="4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3"/>
    </row>
    <row r="812" ht="12.75" customHeight="1">
      <c r="A812" s="3"/>
      <c r="B812" s="7"/>
      <c r="C812" s="2"/>
      <c r="D812" s="2"/>
      <c r="E812" s="2"/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2"/>
      <c r="S812" s="3"/>
      <c r="T812" s="4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3"/>
    </row>
    <row r="813" ht="12.75" customHeight="1">
      <c r="A813" s="3"/>
      <c r="B813" s="7"/>
      <c r="C813" s="2"/>
      <c r="D813" s="2"/>
      <c r="E813" s="2"/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2"/>
      <c r="S813" s="3"/>
      <c r="T813" s="4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3"/>
    </row>
    <row r="814" ht="12.75" customHeight="1">
      <c r="A814" s="3"/>
      <c r="B814" s="7"/>
      <c r="C814" s="2"/>
      <c r="D814" s="2"/>
      <c r="E814" s="2"/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2"/>
      <c r="S814" s="3"/>
      <c r="T814" s="4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3"/>
    </row>
    <row r="815" ht="12.75" customHeight="1">
      <c r="A815" s="3"/>
      <c r="B815" s="7"/>
      <c r="C815" s="2"/>
      <c r="D815" s="2"/>
      <c r="E815" s="2"/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2"/>
      <c r="S815" s="3"/>
      <c r="T815" s="4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3"/>
    </row>
    <row r="816" ht="12.75" customHeight="1">
      <c r="A816" s="3"/>
      <c r="B816" s="7"/>
      <c r="C816" s="2"/>
      <c r="D816" s="2"/>
      <c r="E816" s="2"/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2"/>
      <c r="S816" s="3"/>
      <c r="T816" s="4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3"/>
    </row>
    <row r="817" ht="12.75" customHeight="1">
      <c r="A817" s="3"/>
      <c r="B817" s="7"/>
      <c r="C817" s="2"/>
      <c r="D817" s="2"/>
      <c r="E817" s="2"/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2"/>
      <c r="S817" s="3"/>
      <c r="T817" s="4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3"/>
    </row>
    <row r="818" ht="12.75" customHeight="1">
      <c r="A818" s="3"/>
      <c r="B818" s="7"/>
      <c r="C818" s="2"/>
      <c r="D818" s="2"/>
      <c r="E818" s="2"/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2"/>
      <c r="S818" s="3"/>
      <c r="T818" s="4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3"/>
    </row>
    <row r="819" ht="12.75" customHeight="1">
      <c r="A819" s="3"/>
      <c r="B819" s="7"/>
      <c r="C819" s="2"/>
      <c r="D819" s="2"/>
      <c r="E819" s="2"/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2"/>
      <c r="S819" s="3"/>
      <c r="T819" s="4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3"/>
    </row>
    <row r="820" ht="12.75" customHeight="1">
      <c r="A820" s="3"/>
      <c r="B820" s="7"/>
      <c r="C820" s="2"/>
      <c r="D820" s="2"/>
      <c r="E820" s="2"/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2"/>
      <c r="S820" s="3"/>
      <c r="T820" s="4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3"/>
    </row>
    <row r="821" ht="12.75" customHeight="1">
      <c r="A821" s="3"/>
      <c r="B821" s="7"/>
      <c r="C821" s="2"/>
      <c r="D821" s="2"/>
      <c r="E821" s="2"/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2"/>
      <c r="S821" s="3"/>
      <c r="T821" s="4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3"/>
    </row>
    <row r="822" ht="12.75" customHeight="1">
      <c r="A822" s="3"/>
      <c r="B822" s="7"/>
      <c r="C822" s="2"/>
      <c r="D822" s="2"/>
      <c r="E822" s="2"/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2"/>
      <c r="S822" s="3"/>
      <c r="T822" s="4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3"/>
    </row>
    <row r="823" ht="12.75" customHeight="1">
      <c r="A823" s="3"/>
      <c r="B823" s="7"/>
      <c r="C823" s="2"/>
      <c r="D823" s="2"/>
      <c r="E823" s="2"/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2"/>
      <c r="S823" s="3"/>
      <c r="T823" s="4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3"/>
    </row>
    <row r="824" ht="12.75" customHeight="1">
      <c r="A824" s="3"/>
      <c r="B824" s="7"/>
      <c r="C824" s="2"/>
      <c r="D824" s="2"/>
      <c r="E824" s="2"/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2"/>
      <c r="S824" s="3"/>
      <c r="T824" s="4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3"/>
    </row>
    <row r="825" ht="12.75" customHeight="1">
      <c r="A825" s="3"/>
      <c r="B825" s="7"/>
      <c r="C825" s="2"/>
      <c r="D825" s="2"/>
      <c r="E825" s="2"/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2"/>
      <c r="S825" s="3"/>
      <c r="T825" s="4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3"/>
    </row>
    <row r="826" ht="12.75" customHeight="1">
      <c r="A826" s="3"/>
      <c r="B826" s="7"/>
      <c r="C826" s="2"/>
      <c r="D826" s="2"/>
      <c r="E826" s="2"/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2"/>
      <c r="S826" s="3"/>
      <c r="T826" s="4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3"/>
    </row>
    <row r="827" ht="12.75" customHeight="1">
      <c r="A827" s="3"/>
      <c r="B827" s="7"/>
      <c r="C827" s="2"/>
      <c r="D827" s="2"/>
      <c r="E827" s="2"/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2"/>
      <c r="S827" s="3"/>
      <c r="T827" s="4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3"/>
    </row>
    <row r="828" ht="12.75" customHeight="1">
      <c r="A828" s="3"/>
      <c r="B828" s="7"/>
      <c r="C828" s="2"/>
      <c r="D828" s="2"/>
      <c r="E828" s="2"/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2"/>
      <c r="S828" s="3"/>
      <c r="T828" s="4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3"/>
    </row>
    <row r="829" ht="12.75" customHeight="1">
      <c r="A829" s="3"/>
      <c r="B829" s="7"/>
      <c r="C829" s="2"/>
      <c r="D829" s="2"/>
      <c r="E829" s="2"/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2"/>
      <c r="S829" s="3"/>
      <c r="T829" s="4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3"/>
    </row>
    <row r="830" ht="12.75" customHeight="1">
      <c r="A830" s="3"/>
      <c r="B830" s="7"/>
      <c r="C830" s="2"/>
      <c r="D830" s="2"/>
      <c r="E830" s="2"/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2"/>
      <c r="S830" s="3"/>
      <c r="T830" s="4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3"/>
    </row>
    <row r="831" ht="12.75" customHeight="1">
      <c r="A831" s="3"/>
      <c r="B831" s="7"/>
      <c r="C831" s="2"/>
      <c r="D831" s="2"/>
      <c r="E831" s="2"/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2"/>
      <c r="S831" s="3"/>
      <c r="T831" s="4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3"/>
    </row>
    <row r="832" ht="12.75" customHeight="1">
      <c r="A832" s="3"/>
      <c r="B832" s="7"/>
      <c r="C832" s="2"/>
      <c r="D832" s="2"/>
      <c r="E832" s="2"/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2"/>
      <c r="S832" s="3"/>
      <c r="T832" s="4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3"/>
    </row>
    <row r="833" ht="12.75" customHeight="1">
      <c r="A833" s="3"/>
      <c r="B833" s="7"/>
      <c r="C833" s="2"/>
      <c r="D833" s="2"/>
      <c r="E833" s="2"/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2"/>
      <c r="S833" s="3"/>
      <c r="T833" s="4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3"/>
    </row>
    <row r="834" ht="12.75" customHeight="1">
      <c r="A834" s="3"/>
      <c r="B834" s="7"/>
      <c r="C834" s="2"/>
      <c r="D834" s="2"/>
      <c r="E834" s="2"/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2"/>
      <c r="S834" s="3"/>
      <c r="T834" s="4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3"/>
    </row>
    <row r="835" ht="12.75" customHeight="1">
      <c r="A835" s="3"/>
      <c r="B835" s="7"/>
      <c r="C835" s="2"/>
      <c r="D835" s="2"/>
      <c r="E835" s="2"/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2"/>
      <c r="S835" s="3"/>
      <c r="T835" s="4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3"/>
    </row>
    <row r="836" ht="12.75" customHeight="1">
      <c r="A836" s="3"/>
      <c r="B836" s="7"/>
      <c r="C836" s="2"/>
      <c r="D836" s="2"/>
      <c r="E836" s="2"/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2"/>
      <c r="S836" s="3"/>
      <c r="T836" s="4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3"/>
    </row>
    <row r="837" ht="12.75" customHeight="1">
      <c r="A837" s="3"/>
      <c r="B837" s="7"/>
      <c r="C837" s="2"/>
      <c r="D837" s="2"/>
      <c r="E837" s="2"/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2"/>
      <c r="S837" s="3"/>
      <c r="T837" s="4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3"/>
    </row>
    <row r="838" ht="12.75" customHeight="1">
      <c r="A838" s="3"/>
      <c r="B838" s="7"/>
      <c r="C838" s="2"/>
      <c r="D838" s="2"/>
      <c r="E838" s="2"/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2"/>
      <c r="S838" s="3"/>
      <c r="T838" s="4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3"/>
    </row>
    <row r="839" ht="12.75" customHeight="1">
      <c r="A839" s="3"/>
      <c r="B839" s="7"/>
      <c r="C839" s="2"/>
      <c r="D839" s="2"/>
      <c r="E839" s="2"/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2"/>
      <c r="S839" s="3"/>
      <c r="T839" s="4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3"/>
    </row>
    <row r="840" ht="12.75" customHeight="1">
      <c r="A840" s="3"/>
      <c r="B840" s="7"/>
      <c r="C840" s="2"/>
      <c r="D840" s="2"/>
      <c r="E840" s="2"/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2"/>
      <c r="S840" s="3"/>
      <c r="T840" s="4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3"/>
    </row>
    <row r="841" ht="12.75" customHeight="1">
      <c r="A841" s="3"/>
      <c r="B841" s="7"/>
      <c r="C841" s="2"/>
      <c r="D841" s="2"/>
      <c r="E841" s="2"/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2"/>
      <c r="S841" s="3"/>
      <c r="T841" s="4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3"/>
    </row>
    <row r="842" ht="12.75" customHeight="1">
      <c r="A842" s="3"/>
      <c r="B842" s="7"/>
      <c r="C842" s="2"/>
      <c r="D842" s="2"/>
      <c r="E842" s="2"/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2"/>
      <c r="S842" s="3"/>
      <c r="T842" s="4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3"/>
    </row>
    <row r="843" ht="12.75" customHeight="1">
      <c r="A843" s="3"/>
      <c r="B843" s="7"/>
      <c r="C843" s="2"/>
      <c r="D843" s="2"/>
      <c r="E843" s="2"/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2"/>
      <c r="S843" s="3"/>
      <c r="T843" s="4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3"/>
    </row>
    <row r="844" ht="12.75" customHeight="1">
      <c r="A844" s="3"/>
      <c r="B844" s="7"/>
      <c r="C844" s="2"/>
      <c r="D844" s="2"/>
      <c r="E844" s="2"/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2"/>
      <c r="S844" s="3"/>
      <c r="T844" s="4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3"/>
    </row>
    <row r="845" ht="12.75" customHeight="1">
      <c r="A845" s="3"/>
      <c r="B845" s="7"/>
      <c r="C845" s="2"/>
      <c r="D845" s="2"/>
      <c r="E845" s="2"/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2"/>
      <c r="S845" s="3"/>
      <c r="T845" s="4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3"/>
    </row>
    <row r="846" ht="12.75" customHeight="1">
      <c r="A846" s="3"/>
      <c r="B846" s="7"/>
      <c r="C846" s="2"/>
      <c r="D846" s="2"/>
      <c r="E846" s="2"/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2"/>
      <c r="S846" s="3"/>
      <c r="T846" s="4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3"/>
    </row>
    <row r="847" ht="12.75" customHeight="1">
      <c r="A847" s="3"/>
      <c r="B847" s="7"/>
      <c r="C847" s="2"/>
      <c r="D847" s="2"/>
      <c r="E847" s="2"/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2"/>
      <c r="S847" s="3"/>
      <c r="T847" s="4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3"/>
    </row>
    <row r="848" ht="12.75" customHeight="1">
      <c r="A848" s="3"/>
      <c r="B848" s="7"/>
      <c r="C848" s="2"/>
      <c r="D848" s="2"/>
      <c r="E848" s="2"/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2"/>
      <c r="S848" s="3"/>
      <c r="T848" s="4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3"/>
    </row>
    <row r="849" ht="12.75" customHeight="1">
      <c r="A849" s="3"/>
      <c r="B849" s="7"/>
      <c r="C849" s="2"/>
      <c r="D849" s="2"/>
      <c r="E849" s="2"/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2"/>
      <c r="S849" s="3"/>
      <c r="T849" s="4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3"/>
    </row>
    <row r="850" ht="12.75" customHeight="1">
      <c r="A850" s="3"/>
      <c r="B850" s="7"/>
      <c r="C850" s="2"/>
      <c r="D850" s="2"/>
      <c r="E850" s="2"/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2"/>
      <c r="S850" s="3"/>
      <c r="T850" s="4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3"/>
    </row>
    <row r="851" ht="12.75" customHeight="1">
      <c r="A851" s="3"/>
      <c r="B851" s="7"/>
      <c r="C851" s="2"/>
      <c r="D851" s="2"/>
      <c r="E851" s="2"/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2"/>
      <c r="S851" s="3"/>
      <c r="T851" s="4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3"/>
    </row>
    <row r="852" ht="12.75" customHeight="1">
      <c r="A852" s="3"/>
      <c r="B852" s="7"/>
      <c r="C852" s="2"/>
      <c r="D852" s="2"/>
      <c r="E852" s="2"/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2"/>
      <c r="S852" s="3"/>
      <c r="T852" s="4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3"/>
    </row>
    <row r="853" ht="12.75" customHeight="1">
      <c r="A853" s="3"/>
      <c r="B853" s="7"/>
      <c r="C853" s="2"/>
      <c r="D853" s="2"/>
      <c r="E853" s="2"/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2"/>
      <c r="S853" s="3"/>
      <c r="T853" s="4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3"/>
    </row>
    <row r="854" ht="12.75" customHeight="1">
      <c r="A854" s="3"/>
      <c r="B854" s="7"/>
      <c r="C854" s="2"/>
      <c r="D854" s="2"/>
      <c r="E854" s="2"/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2"/>
      <c r="S854" s="3"/>
      <c r="T854" s="4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3"/>
    </row>
    <row r="855" ht="12.75" customHeight="1">
      <c r="A855" s="3"/>
      <c r="B855" s="7"/>
      <c r="C855" s="2"/>
      <c r="D855" s="2"/>
      <c r="E855" s="2"/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2"/>
      <c r="S855" s="3"/>
      <c r="T855" s="4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3"/>
    </row>
    <row r="856" ht="12.75" customHeight="1">
      <c r="A856" s="3"/>
      <c r="B856" s="7"/>
      <c r="C856" s="2"/>
      <c r="D856" s="2"/>
      <c r="E856" s="2"/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2"/>
      <c r="S856" s="3"/>
      <c r="T856" s="4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3"/>
    </row>
    <row r="857" ht="12.75" customHeight="1">
      <c r="A857" s="3"/>
      <c r="B857" s="7"/>
      <c r="C857" s="2"/>
      <c r="D857" s="2"/>
      <c r="E857" s="2"/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2"/>
      <c r="S857" s="3"/>
      <c r="T857" s="4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3"/>
    </row>
    <row r="858" ht="12.75" customHeight="1">
      <c r="A858" s="3"/>
      <c r="B858" s="7"/>
      <c r="C858" s="2"/>
      <c r="D858" s="2"/>
      <c r="E858" s="2"/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2"/>
      <c r="S858" s="3"/>
      <c r="T858" s="4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3"/>
    </row>
    <row r="859" ht="12.75" customHeight="1">
      <c r="A859" s="3"/>
      <c r="B859" s="7"/>
      <c r="C859" s="2"/>
      <c r="D859" s="2"/>
      <c r="E859" s="2"/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2"/>
      <c r="S859" s="3"/>
      <c r="T859" s="4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3"/>
    </row>
    <row r="860" ht="12.75" customHeight="1">
      <c r="A860" s="3"/>
      <c r="B860" s="7"/>
      <c r="C860" s="2"/>
      <c r="D860" s="2"/>
      <c r="E860" s="2"/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2"/>
      <c r="S860" s="3"/>
      <c r="T860" s="4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3"/>
    </row>
    <row r="861" ht="12.75" customHeight="1">
      <c r="A861" s="3"/>
      <c r="B861" s="7"/>
      <c r="C861" s="2"/>
      <c r="D861" s="2"/>
      <c r="E861" s="2"/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2"/>
      <c r="S861" s="3"/>
      <c r="T861" s="4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3"/>
    </row>
    <row r="862" ht="12.75" customHeight="1">
      <c r="A862" s="3"/>
      <c r="B862" s="7"/>
      <c r="C862" s="2"/>
      <c r="D862" s="2"/>
      <c r="E862" s="2"/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2"/>
      <c r="S862" s="3"/>
      <c r="T862" s="4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3"/>
    </row>
    <row r="863" ht="12.75" customHeight="1">
      <c r="A863" s="3"/>
      <c r="B863" s="7"/>
      <c r="C863" s="2"/>
      <c r="D863" s="2"/>
      <c r="E863" s="2"/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2"/>
      <c r="S863" s="3"/>
      <c r="T863" s="4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3"/>
    </row>
    <row r="864" ht="12.75" customHeight="1">
      <c r="A864" s="3"/>
      <c r="B864" s="7"/>
      <c r="C864" s="2"/>
      <c r="D864" s="2"/>
      <c r="E864" s="2"/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2"/>
      <c r="S864" s="3"/>
      <c r="T864" s="4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3"/>
    </row>
    <row r="865" ht="12.75" customHeight="1">
      <c r="A865" s="3"/>
      <c r="B865" s="7"/>
      <c r="C865" s="2"/>
      <c r="D865" s="2"/>
      <c r="E865" s="2"/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2"/>
      <c r="S865" s="3"/>
      <c r="T865" s="4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3"/>
    </row>
    <row r="866" ht="12.75" customHeight="1">
      <c r="A866" s="3"/>
      <c r="B866" s="7"/>
      <c r="C866" s="2"/>
      <c r="D866" s="2"/>
      <c r="E866" s="2"/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2"/>
      <c r="S866" s="3"/>
      <c r="T866" s="4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3"/>
    </row>
    <row r="867" ht="12.75" customHeight="1">
      <c r="A867" s="3"/>
      <c r="B867" s="7"/>
      <c r="C867" s="2"/>
      <c r="D867" s="2"/>
      <c r="E867" s="2"/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2"/>
      <c r="S867" s="3"/>
      <c r="T867" s="4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3"/>
    </row>
    <row r="868" ht="12.75" customHeight="1">
      <c r="A868" s="3"/>
      <c r="B868" s="7"/>
      <c r="C868" s="2"/>
      <c r="D868" s="2"/>
      <c r="E868" s="2"/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2"/>
      <c r="S868" s="3"/>
      <c r="T868" s="4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3"/>
    </row>
    <row r="869" ht="12.75" customHeight="1">
      <c r="A869" s="3"/>
      <c r="B869" s="7"/>
      <c r="C869" s="2"/>
      <c r="D869" s="2"/>
      <c r="E869" s="2"/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2"/>
      <c r="S869" s="3"/>
      <c r="T869" s="4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3"/>
    </row>
    <row r="870" ht="12.75" customHeight="1">
      <c r="A870" s="3"/>
      <c r="B870" s="7"/>
      <c r="C870" s="2"/>
      <c r="D870" s="2"/>
      <c r="E870" s="2"/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2"/>
      <c r="S870" s="3"/>
      <c r="T870" s="4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3"/>
    </row>
    <row r="871" ht="12.75" customHeight="1">
      <c r="A871" s="3"/>
      <c r="B871" s="7"/>
      <c r="C871" s="2"/>
      <c r="D871" s="2"/>
      <c r="E871" s="2"/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2"/>
      <c r="S871" s="3"/>
      <c r="T871" s="4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3"/>
    </row>
    <row r="872" ht="12.75" customHeight="1">
      <c r="A872" s="3"/>
      <c r="B872" s="7"/>
      <c r="C872" s="2"/>
      <c r="D872" s="2"/>
      <c r="E872" s="2"/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2"/>
      <c r="S872" s="3"/>
      <c r="T872" s="4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3"/>
    </row>
    <row r="873" ht="12.75" customHeight="1">
      <c r="A873" s="3"/>
      <c r="B873" s="7"/>
      <c r="C873" s="2"/>
      <c r="D873" s="2"/>
      <c r="E873" s="2"/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2"/>
      <c r="S873" s="3"/>
      <c r="T873" s="4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3"/>
    </row>
    <row r="874" ht="12.75" customHeight="1">
      <c r="A874" s="3"/>
      <c r="B874" s="7"/>
      <c r="C874" s="2"/>
      <c r="D874" s="2"/>
      <c r="E874" s="2"/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2"/>
      <c r="S874" s="3"/>
      <c r="T874" s="4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3"/>
    </row>
    <row r="875" ht="12.75" customHeight="1">
      <c r="A875" s="3"/>
      <c r="B875" s="7"/>
      <c r="C875" s="2"/>
      <c r="D875" s="2"/>
      <c r="E875" s="2"/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2"/>
      <c r="S875" s="3"/>
      <c r="T875" s="4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3"/>
    </row>
    <row r="876" ht="12.75" customHeight="1">
      <c r="A876" s="3"/>
      <c r="B876" s="7"/>
      <c r="C876" s="2"/>
      <c r="D876" s="2"/>
      <c r="E876" s="2"/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2"/>
      <c r="S876" s="3"/>
      <c r="T876" s="4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3"/>
    </row>
    <row r="877" ht="12.75" customHeight="1">
      <c r="A877" s="3"/>
      <c r="B877" s="7"/>
      <c r="C877" s="2"/>
      <c r="D877" s="2"/>
      <c r="E877" s="2"/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2"/>
      <c r="S877" s="3"/>
      <c r="T877" s="4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3"/>
    </row>
    <row r="878" ht="12.75" customHeight="1">
      <c r="A878" s="3"/>
      <c r="B878" s="7"/>
      <c r="C878" s="2"/>
      <c r="D878" s="2"/>
      <c r="E878" s="2"/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2"/>
      <c r="S878" s="3"/>
      <c r="T878" s="4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3"/>
    </row>
    <row r="879" ht="12.75" customHeight="1">
      <c r="A879" s="3"/>
      <c r="B879" s="7"/>
      <c r="C879" s="2"/>
      <c r="D879" s="2"/>
      <c r="E879" s="2"/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2"/>
      <c r="S879" s="3"/>
      <c r="T879" s="4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3"/>
    </row>
    <row r="880" ht="12.75" customHeight="1">
      <c r="A880" s="3"/>
      <c r="B880" s="7"/>
      <c r="C880" s="2"/>
      <c r="D880" s="2"/>
      <c r="E880" s="2"/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2"/>
      <c r="S880" s="3"/>
      <c r="T880" s="4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3"/>
    </row>
    <row r="881" ht="12.75" customHeight="1">
      <c r="A881" s="3"/>
      <c r="B881" s="7"/>
      <c r="C881" s="2"/>
      <c r="D881" s="2"/>
      <c r="E881" s="2"/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2"/>
      <c r="S881" s="3"/>
      <c r="T881" s="4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3"/>
    </row>
    <row r="882" ht="12.75" customHeight="1">
      <c r="A882" s="3"/>
      <c r="B882" s="7"/>
      <c r="C882" s="2"/>
      <c r="D882" s="2"/>
      <c r="E882" s="2"/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2"/>
      <c r="S882" s="3"/>
      <c r="T882" s="4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3"/>
    </row>
    <row r="883" ht="12.75" customHeight="1">
      <c r="A883" s="3"/>
      <c r="B883" s="7"/>
      <c r="C883" s="2"/>
      <c r="D883" s="2"/>
      <c r="E883" s="2"/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2"/>
      <c r="S883" s="3"/>
      <c r="T883" s="4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3"/>
    </row>
    <row r="884" ht="12.75" customHeight="1">
      <c r="A884" s="3"/>
      <c r="B884" s="7"/>
      <c r="C884" s="2"/>
      <c r="D884" s="2"/>
      <c r="E884" s="2"/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2"/>
      <c r="S884" s="3"/>
      <c r="T884" s="4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3"/>
    </row>
    <row r="885" ht="12.75" customHeight="1">
      <c r="A885" s="3"/>
      <c r="B885" s="7"/>
      <c r="C885" s="2"/>
      <c r="D885" s="2"/>
      <c r="E885" s="2"/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2"/>
      <c r="S885" s="3"/>
      <c r="T885" s="4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3"/>
    </row>
    <row r="886" ht="12.75" customHeight="1">
      <c r="A886" s="3"/>
      <c r="B886" s="7"/>
      <c r="C886" s="2"/>
      <c r="D886" s="2"/>
      <c r="E886" s="2"/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2"/>
      <c r="S886" s="3"/>
      <c r="T886" s="4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3"/>
    </row>
    <row r="887" ht="12.75" customHeight="1">
      <c r="A887" s="3"/>
      <c r="B887" s="7"/>
      <c r="C887" s="2"/>
      <c r="D887" s="2"/>
      <c r="E887" s="2"/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2"/>
      <c r="S887" s="3"/>
      <c r="T887" s="4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3"/>
    </row>
    <row r="888" ht="12.75" customHeight="1">
      <c r="A888" s="3"/>
      <c r="B888" s="7"/>
      <c r="C888" s="2"/>
      <c r="D888" s="2"/>
      <c r="E888" s="2"/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2"/>
      <c r="S888" s="3"/>
      <c r="T888" s="4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3"/>
    </row>
    <row r="889" ht="12.75" customHeight="1">
      <c r="A889" s="3"/>
      <c r="B889" s="7"/>
      <c r="C889" s="2"/>
      <c r="D889" s="2"/>
      <c r="E889" s="2"/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2"/>
      <c r="S889" s="3"/>
      <c r="T889" s="4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3"/>
    </row>
    <row r="890" ht="12.75" customHeight="1">
      <c r="A890" s="3"/>
      <c r="B890" s="7"/>
      <c r="C890" s="2"/>
      <c r="D890" s="2"/>
      <c r="E890" s="2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2"/>
      <c r="S890" s="3"/>
      <c r="T890" s="4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3"/>
    </row>
    <row r="891" ht="12.75" customHeight="1">
      <c r="A891" s="3"/>
      <c r="B891" s="7"/>
      <c r="C891" s="2"/>
      <c r="D891" s="2"/>
      <c r="E891" s="2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2"/>
      <c r="S891" s="3"/>
      <c r="T891" s="4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3"/>
    </row>
    <row r="892" ht="12.75" customHeight="1">
      <c r="A892" s="3"/>
      <c r="B892" s="7"/>
      <c r="C892" s="2"/>
      <c r="D892" s="2"/>
      <c r="E892" s="2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2"/>
      <c r="S892" s="3"/>
      <c r="T892" s="4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3"/>
    </row>
    <row r="893" ht="12.75" customHeight="1">
      <c r="A893" s="3"/>
      <c r="B893" s="7"/>
      <c r="C893" s="2"/>
      <c r="D893" s="2"/>
      <c r="E893" s="2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2"/>
      <c r="S893" s="3"/>
      <c r="T893" s="4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3"/>
    </row>
    <row r="894" ht="12.75" customHeight="1">
      <c r="A894" s="3"/>
      <c r="B894" s="7"/>
      <c r="C894" s="2"/>
      <c r="D894" s="2"/>
      <c r="E894" s="2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2"/>
      <c r="S894" s="3"/>
      <c r="T894" s="4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3"/>
    </row>
    <row r="895" ht="12.75" customHeight="1">
      <c r="A895" s="3"/>
      <c r="B895" s="7"/>
      <c r="C895" s="2"/>
      <c r="D895" s="2"/>
      <c r="E895" s="2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2"/>
      <c r="S895" s="3"/>
      <c r="T895" s="4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3"/>
    </row>
    <row r="896" ht="12.75" customHeight="1">
      <c r="A896" s="3"/>
      <c r="B896" s="7"/>
      <c r="C896" s="2"/>
      <c r="D896" s="2"/>
      <c r="E896" s="2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2"/>
      <c r="S896" s="3"/>
      <c r="T896" s="4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3"/>
    </row>
    <row r="897" ht="12.75" customHeight="1">
      <c r="A897" s="3"/>
      <c r="B897" s="7"/>
      <c r="C897" s="2"/>
      <c r="D897" s="2"/>
      <c r="E897" s="2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2"/>
      <c r="S897" s="3"/>
      <c r="T897" s="4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3"/>
    </row>
    <row r="898" ht="12.75" customHeight="1">
      <c r="A898" s="3"/>
      <c r="B898" s="7"/>
      <c r="C898" s="2"/>
      <c r="D898" s="2"/>
      <c r="E898" s="2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2"/>
      <c r="S898" s="3"/>
      <c r="T898" s="4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3"/>
    </row>
    <row r="899" ht="12.75" customHeight="1">
      <c r="A899" s="3"/>
      <c r="B899" s="7"/>
      <c r="C899" s="2"/>
      <c r="D899" s="2"/>
      <c r="E899" s="2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2"/>
      <c r="S899" s="3"/>
      <c r="T899" s="4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3"/>
    </row>
    <row r="900" ht="12.75" customHeight="1">
      <c r="A900" s="3"/>
      <c r="B900" s="7"/>
      <c r="C900" s="2"/>
      <c r="D900" s="2"/>
      <c r="E900" s="2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2"/>
      <c r="S900" s="3"/>
      <c r="T900" s="4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3"/>
    </row>
    <row r="901" ht="12.75" customHeight="1">
      <c r="A901" s="3"/>
      <c r="B901" s="7"/>
      <c r="C901" s="2"/>
      <c r="D901" s="2"/>
      <c r="E901" s="2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2"/>
      <c r="S901" s="3"/>
      <c r="T901" s="4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3"/>
    </row>
    <row r="902" ht="12.75" customHeight="1">
      <c r="A902" s="3"/>
      <c r="B902" s="7"/>
      <c r="C902" s="2"/>
      <c r="D902" s="2"/>
      <c r="E902" s="2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2"/>
      <c r="S902" s="3"/>
      <c r="T902" s="4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3"/>
    </row>
    <row r="903" ht="12.75" customHeight="1">
      <c r="A903" s="3"/>
      <c r="B903" s="7"/>
      <c r="C903" s="2"/>
      <c r="D903" s="2"/>
      <c r="E903" s="2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2"/>
      <c r="S903" s="3"/>
      <c r="T903" s="4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3"/>
    </row>
    <row r="904" ht="12.75" customHeight="1">
      <c r="A904" s="3"/>
      <c r="B904" s="7"/>
      <c r="C904" s="2"/>
      <c r="D904" s="2"/>
      <c r="E904" s="2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2"/>
      <c r="S904" s="3"/>
      <c r="T904" s="4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3"/>
    </row>
    <row r="905" ht="12.75" customHeight="1">
      <c r="A905" s="3"/>
      <c r="B905" s="7"/>
      <c r="C905" s="2"/>
      <c r="D905" s="2"/>
      <c r="E905" s="2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2"/>
      <c r="S905" s="3"/>
      <c r="T905" s="4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3"/>
    </row>
    <row r="906" ht="12.75" customHeight="1">
      <c r="A906" s="3"/>
      <c r="B906" s="7"/>
      <c r="C906" s="2"/>
      <c r="D906" s="2"/>
      <c r="E906" s="2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2"/>
      <c r="S906" s="3"/>
      <c r="T906" s="4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3"/>
    </row>
    <row r="907" ht="12.75" customHeight="1">
      <c r="A907" s="3"/>
      <c r="B907" s="7"/>
      <c r="C907" s="2"/>
      <c r="D907" s="2"/>
      <c r="E907" s="2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2"/>
      <c r="S907" s="3"/>
      <c r="T907" s="4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3"/>
    </row>
    <row r="908" ht="12.75" customHeight="1">
      <c r="A908" s="3"/>
      <c r="B908" s="7"/>
      <c r="C908" s="2"/>
      <c r="D908" s="2"/>
      <c r="E908" s="2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2"/>
      <c r="S908" s="3"/>
      <c r="T908" s="4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3"/>
    </row>
    <row r="909" ht="12.75" customHeight="1">
      <c r="A909" s="3"/>
      <c r="B909" s="7"/>
      <c r="C909" s="2"/>
      <c r="D909" s="2"/>
      <c r="E909" s="2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2"/>
      <c r="S909" s="3"/>
      <c r="T909" s="4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3"/>
    </row>
    <row r="910" ht="12.75" customHeight="1">
      <c r="A910" s="3"/>
      <c r="B910" s="7"/>
      <c r="C910" s="2"/>
      <c r="D910" s="2"/>
      <c r="E910" s="2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2"/>
      <c r="S910" s="3"/>
      <c r="T910" s="4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3"/>
    </row>
    <row r="911" ht="12.75" customHeight="1">
      <c r="A911" s="3"/>
      <c r="B911" s="7"/>
      <c r="C911" s="2"/>
      <c r="D911" s="2"/>
      <c r="E911" s="2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2"/>
      <c r="S911" s="3"/>
      <c r="T911" s="4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3"/>
    </row>
    <row r="912" ht="12.75" customHeight="1">
      <c r="A912" s="3"/>
      <c r="B912" s="7"/>
      <c r="C912" s="2"/>
      <c r="D912" s="2"/>
      <c r="E912" s="2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2"/>
      <c r="S912" s="3"/>
      <c r="T912" s="4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3"/>
    </row>
    <row r="913" ht="12.75" customHeight="1">
      <c r="A913" s="3"/>
      <c r="B913" s="7"/>
      <c r="C913" s="2"/>
      <c r="D913" s="2"/>
      <c r="E913" s="2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2"/>
      <c r="S913" s="3"/>
      <c r="T913" s="4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3"/>
    </row>
    <row r="914" ht="12.75" customHeight="1">
      <c r="A914" s="3"/>
      <c r="B914" s="7"/>
      <c r="C914" s="2"/>
      <c r="D914" s="2"/>
      <c r="E914" s="2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2"/>
      <c r="S914" s="3"/>
      <c r="T914" s="4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3"/>
    </row>
    <row r="915" ht="12.75" customHeight="1">
      <c r="A915" s="3"/>
      <c r="B915" s="7"/>
      <c r="C915" s="2"/>
      <c r="D915" s="2"/>
      <c r="E915" s="2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2"/>
      <c r="S915" s="3"/>
      <c r="T915" s="4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3"/>
    </row>
    <row r="916" ht="12.75" customHeight="1">
      <c r="A916" s="3"/>
      <c r="B916" s="7"/>
      <c r="C916" s="2"/>
      <c r="D916" s="2"/>
      <c r="E916" s="2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2"/>
      <c r="S916" s="3"/>
      <c r="T916" s="4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3"/>
    </row>
    <row r="917" ht="12.75" customHeight="1">
      <c r="A917" s="3"/>
      <c r="B917" s="7"/>
      <c r="C917" s="2"/>
      <c r="D917" s="2"/>
      <c r="E917" s="2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2"/>
      <c r="S917" s="3"/>
      <c r="T917" s="4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3"/>
    </row>
    <row r="918" ht="12.75" customHeight="1">
      <c r="A918" s="3"/>
      <c r="B918" s="7"/>
      <c r="C918" s="2"/>
      <c r="D918" s="2"/>
      <c r="E918" s="2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2"/>
      <c r="S918" s="3"/>
      <c r="T918" s="4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3"/>
    </row>
    <row r="919" ht="12.75" customHeight="1">
      <c r="A919" s="3"/>
      <c r="B919" s="7"/>
      <c r="C919" s="2"/>
      <c r="D919" s="2"/>
      <c r="E919" s="2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2"/>
      <c r="S919" s="3"/>
      <c r="T919" s="4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3"/>
    </row>
    <row r="920" ht="12.75" customHeight="1">
      <c r="A920" s="3"/>
      <c r="B920" s="7"/>
      <c r="C920" s="2"/>
      <c r="D920" s="2"/>
      <c r="E920" s="2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2"/>
      <c r="S920" s="3"/>
      <c r="T920" s="4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3"/>
    </row>
    <row r="921" ht="12.75" customHeight="1">
      <c r="A921" s="3"/>
      <c r="B921" s="7"/>
      <c r="C921" s="2"/>
      <c r="D921" s="2"/>
      <c r="E921" s="2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2"/>
      <c r="S921" s="3"/>
      <c r="T921" s="4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3"/>
    </row>
    <row r="922" ht="12.75" customHeight="1">
      <c r="A922" s="3"/>
      <c r="B922" s="7"/>
      <c r="C922" s="2"/>
      <c r="D922" s="2"/>
      <c r="E922" s="2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2"/>
      <c r="S922" s="3"/>
      <c r="T922" s="4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3"/>
    </row>
    <row r="923" ht="12.75" customHeight="1">
      <c r="A923" s="3"/>
      <c r="B923" s="7"/>
      <c r="C923" s="2"/>
      <c r="D923" s="2"/>
      <c r="E923" s="2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2"/>
      <c r="S923" s="3"/>
      <c r="T923" s="4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3"/>
    </row>
    <row r="924" ht="12.75" customHeight="1">
      <c r="A924" s="3"/>
      <c r="B924" s="7"/>
      <c r="C924" s="2"/>
      <c r="D924" s="2"/>
      <c r="E924" s="2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2"/>
      <c r="S924" s="3"/>
      <c r="T924" s="4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3"/>
    </row>
    <row r="925" ht="12.75" customHeight="1">
      <c r="A925" s="3"/>
      <c r="B925" s="7"/>
      <c r="C925" s="2"/>
      <c r="D925" s="2"/>
      <c r="E925" s="2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2"/>
      <c r="S925" s="3"/>
      <c r="T925" s="4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3"/>
    </row>
    <row r="926" ht="12.75" customHeight="1">
      <c r="A926" s="3"/>
      <c r="B926" s="7"/>
      <c r="C926" s="2"/>
      <c r="D926" s="2"/>
      <c r="E926" s="2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2"/>
      <c r="S926" s="3"/>
      <c r="T926" s="4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3"/>
    </row>
    <row r="927" ht="12.75" customHeight="1">
      <c r="A927" s="3"/>
      <c r="B927" s="7"/>
      <c r="C927" s="2"/>
      <c r="D927" s="2"/>
      <c r="E927" s="2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2"/>
      <c r="S927" s="3"/>
      <c r="T927" s="4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3"/>
    </row>
    <row r="928" ht="12.75" customHeight="1">
      <c r="A928" s="3"/>
      <c r="B928" s="7"/>
      <c r="C928" s="2"/>
      <c r="D928" s="2"/>
      <c r="E928" s="2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2"/>
      <c r="S928" s="3"/>
      <c r="T928" s="4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3"/>
    </row>
    <row r="929" ht="12.75" customHeight="1">
      <c r="A929" s="3"/>
      <c r="B929" s="7"/>
      <c r="C929" s="2"/>
      <c r="D929" s="2"/>
      <c r="E929" s="2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2"/>
      <c r="S929" s="3"/>
      <c r="T929" s="4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3"/>
    </row>
    <row r="930" ht="12.75" customHeight="1">
      <c r="A930" s="3"/>
      <c r="B930" s="7"/>
      <c r="C930" s="2"/>
      <c r="D930" s="2"/>
      <c r="E930" s="2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2"/>
      <c r="S930" s="3"/>
      <c r="T930" s="4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3"/>
    </row>
    <row r="931" ht="12.75" customHeight="1">
      <c r="A931" s="3"/>
      <c r="B931" s="7"/>
      <c r="C931" s="2"/>
      <c r="D931" s="2"/>
      <c r="E931" s="2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2"/>
      <c r="S931" s="3"/>
      <c r="T931" s="4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3"/>
    </row>
    <row r="932" ht="12.75" customHeight="1">
      <c r="A932" s="3"/>
      <c r="B932" s="7"/>
      <c r="C932" s="2"/>
      <c r="D932" s="2"/>
      <c r="E932" s="2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2"/>
      <c r="S932" s="3"/>
      <c r="T932" s="4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3"/>
    </row>
    <row r="933" ht="12.75" customHeight="1">
      <c r="A933" s="3"/>
      <c r="B933" s="7"/>
      <c r="C933" s="2"/>
      <c r="D933" s="2"/>
      <c r="E933" s="2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2"/>
      <c r="S933" s="3"/>
      <c r="T933" s="4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3"/>
    </row>
    <row r="934" ht="12.75" customHeight="1">
      <c r="A934" s="3"/>
      <c r="B934" s="7"/>
      <c r="C934" s="2"/>
      <c r="D934" s="2"/>
      <c r="E934" s="2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2"/>
      <c r="S934" s="3"/>
      <c r="T934" s="4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3"/>
    </row>
    <row r="935" ht="12.75" customHeight="1">
      <c r="A935" s="3"/>
      <c r="B935" s="7"/>
      <c r="C935" s="2"/>
      <c r="D935" s="2"/>
      <c r="E935" s="2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2"/>
      <c r="S935" s="3"/>
      <c r="T935" s="4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3"/>
    </row>
    <row r="936" ht="12.75" customHeight="1">
      <c r="A936" s="3"/>
      <c r="B936" s="7"/>
      <c r="C936" s="2"/>
      <c r="D936" s="2"/>
      <c r="E936" s="2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2"/>
      <c r="S936" s="3"/>
      <c r="T936" s="4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3"/>
    </row>
    <row r="937" ht="12.75" customHeight="1">
      <c r="A937" s="3"/>
      <c r="B937" s="7"/>
      <c r="C937" s="2"/>
      <c r="D937" s="2"/>
      <c r="E937" s="2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2"/>
      <c r="S937" s="3"/>
      <c r="T937" s="4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3"/>
    </row>
    <row r="938" ht="12.75" customHeight="1">
      <c r="A938" s="3"/>
      <c r="B938" s="7"/>
      <c r="C938" s="2"/>
      <c r="D938" s="2"/>
      <c r="E938" s="2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2"/>
      <c r="S938" s="3"/>
      <c r="T938" s="4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3"/>
    </row>
    <row r="939" ht="12.75" customHeight="1">
      <c r="A939" s="3"/>
      <c r="B939" s="7"/>
      <c r="C939" s="2"/>
      <c r="D939" s="2"/>
      <c r="E939" s="2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2"/>
      <c r="S939" s="3"/>
      <c r="T939" s="4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3"/>
    </row>
    <row r="940" ht="12.75" customHeight="1">
      <c r="A940" s="3"/>
      <c r="B940" s="7"/>
      <c r="C940" s="2"/>
      <c r="D940" s="2"/>
      <c r="E940" s="2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2"/>
      <c r="S940" s="3"/>
      <c r="T940" s="4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3"/>
    </row>
    <row r="941" ht="12.75" customHeight="1">
      <c r="A941" s="3"/>
      <c r="B941" s="7"/>
      <c r="C941" s="2"/>
      <c r="D941" s="2"/>
      <c r="E941" s="2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2"/>
      <c r="S941" s="3"/>
      <c r="T941" s="4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3"/>
    </row>
    <row r="942" ht="12.75" customHeight="1">
      <c r="A942" s="3"/>
      <c r="B942" s="7"/>
      <c r="C942" s="2"/>
      <c r="D942" s="2"/>
      <c r="E942" s="2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2"/>
      <c r="S942" s="3"/>
      <c r="T942" s="4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3"/>
    </row>
    <row r="943" ht="12.75" customHeight="1">
      <c r="A943" s="3"/>
      <c r="B943" s="7"/>
      <c r="C943" s="2"/>
      <c r="D943" s="2"/>
      <c r="E943" s="2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2"/>
      <c r="S943" s="3"/>
      <c r="T943" s="4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3"/>
    </row>
    <row r="944" ht="12.75" customHeight="1">
      <c r="A944" s="3"/>
      <c r="B944" s="7"/>
      <c r="C944" s="2"/>
      <c r="D944" s="2"/>
      <c r="E944" s="2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2"/>
      <c r="S944" s="3"/>
      <c r="T944" s="4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3"/>
    </row>
    <row r="945" ht="12.75" customHeight="1">
      <c r="A945" s="3"/>
      <c r="B945" s="7"/>
      <c r="C945" s="2"/>
      <c r="D945" s="2"/>
      <c r="E945" s="2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2"/>
      <c r="S945" s="3"/>
      <c r="T945" s="4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3"/>
    </row>
    <row r="946" ht="12.75" customHeight="1">
      <c r="A946" s="3"/>
      <c r="B946" s="7"/>
      <c r="C946" s="2"/>
      <c r="D946" s="2"/>
      <c r="E946" s="2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2"/>
      <c r="S946" s="3"/>
      <c r="T946" s="4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3"/>
    </row>
    <row r="947" ht="12.75" customHeight="1">
      <c r="A947" s="3"/>
      <c r="B947" s="7"/>
      <c r="C947" s="2"/>
      <c r="D947" s="2"/>
      <c r="E947" s="2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2"/>
      <c r="S947" s="3"/>
      <c r="T947" s="4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3"/>
    </row>
    <row r="948" ht="12.75" customHeight="1">
      <c r="A948" s="3"/>
      <c r="B948" s="7"/>
      <c r="C948" s="2"/>
      <c r="D948" s="2"/>
      <c r="E948" s="2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2"/>
      <c r="S948" s="3"/>
      <c r="T948" s="4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3"/>
    </row>
    <row r="949" ht="12.75" customHeight="1">
      <c r="A949" s="3"/>
      <c r="B949" s="7"/>
      <c r="C949" s="2"/>
      <c r="D949" s="2"/>
      <c r="E949" s="2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2"/>
      <c r="S949" s="3"/>
      <c r="T949" s="4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3"/>
    </row>
    <row r="950" ht="12.75" customHeight="1">
      <c r="A950" s="3"/>
      <c r="B950" s="7"/>
      <c r="C950" s="2"/>
      <c r="D950" s="2"/>
      <c r="E950" s="2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2"/>
      <c r="S950" s="3"/>
      <c r="T950" s="4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3"/>
    </row>
    <row r="951" ht="12.75" customHeight="1">
      <c r="A951" s="3"/>
      <c r="B951" s="7"/>
      <c r="C951" s="2"/>
      <c r="D951" s="2"/>
      <c r="E951" s="2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2"/>
      <c r="S951" s="3"/>
      <c r="T951" s="4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3"/>
    </row>
    <row r="952" ht="12.75" customHeight="1">
      <c r="A952" s="3"/>
      <c r="B952" s="7"/>
      <c r="C952" s="2"/>
      <c r="D952" s="2"/>
      <c r="E952" s="2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2"/>
      <c r="S952" s="3"/>
      <c r="T952" s="4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3"/>
    </row>
    <row r="953" ht="12.75" customHeight="1">
      <c r="A953" s="3"/>
      <c r="B953" s="7"/>
      <c r="C953" s="2"/>
      <c r="D953" s="2"/>
      <c r="E953" s="2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2"/>
      <c r="S953" s="3"/>
      <c r="T953" s="4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3"/>
    </row>
    <row r="954" ht="12.75" customHeight="1">
      <c r="A954" s="3"/>
      <c r="B954" s="7"/>
      <c r="C954" s="2"/>
      <c r="D954" s="2"/>
      <c r="E954" s="2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2"/>
      <c r="S954" s="3"/>
      <c r="T954" s="4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3"/>
    </row>
    <row r="955" ht="12.75" customHeight="1">
      <c r="A955" s="3"/>
      <c r="B955" s="7"/>
      <c r="C955" s="2"/>
      <c r="D955" s="2"/>
      <c r="E955" s="2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2"/>
      <c r="S955" s="3"/>
      <c r="T955" s="4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3"/>
    </row>
    <row r="956" ht="12.75" customHeight="1">
      <c r="A956" s="3"/>
      <c r="B956" s="7"/>
      <c r="C956" s="2"/>
      <c r="D956" s="2"/>
      <c r="E956" s="2"/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2"/>
      <c r="S956" s="3"/>
      <c r="T956" s="4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3"/>
    </row>
    <row r="957" ht="12.75" customHeight="1">
      <c r="A957" s="3"/>
      <c r="B957" s="7"/>
      <c r="C957" s="2"/>
      <c r="D957" s="2"/>
      <c r="E957" s="2"/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2"/>
      <c r="S957" s="3"/>
      <c r="T957" s="4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3"/>
    </row>
    <row r="958" ht="12.75" customHeight="1">
      <c r="A958" s="3"/>
      <c r="B958" s="7"/>
      <c r="C958" s="2"/>
      <c r="D958" s="2"/>
      <c r="E958" s="2"/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2"/>
      <c r="S958" s="3"/>
      <c r="T958" s="4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3"/>
    </row>
    <row r="959" ht="12.75" customHeight="1">
      <c r="A959" s="3"/>
      <c r="B959" s="7"/>
      <c r="C959" s="2"/>
      <c r="D959" s="2"/>
      <c r="E959" s="2"/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2"/>
      <c r="S959" s="3"/>
      <c r="T959" s="4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3"/>
    </row>
    <row r="960" ht="12.75" customHeight="1">
      <c r="A960" s="3"/>
      <c r="B960" s="7"/>
      <c r="C960" s="2"/>
      <c r="D960" s="2"/>
      <c r="E960" s="2"/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2"/>
      <c r="S960" s="3"/>
      <c r="T960" s="4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3"/>
    </row>
    <row r="961" ht="12.75" customHeight="1">
      <c r="A961" s="3"/>
      <c r="B961" s="7"/>
      <c r="C961" s="2"/>
      <c r="D961" s="2"/>
      <c r="E961" s="2"/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2"/>
      <c r="S961" s="3"/>
      <c r="T961" s="4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3"/>
    </row>
    <row r="962" ht="12.75" customHeight="1">
      <c r="A962" s="3"/>
      <c r="B962" s="7"/>
      <c r="C962" s="2"/>
      <c r="D962" s="2"/>
      <c r="E962" s="2"/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2"/>
      <c r="S962" s="3"/>
      <c r="T962" s="4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3"/>
    </row>
    <row r="963" ht="12.75" customHeight="1">
      <c r="A963" s="3"/>
      <c r="B963" s="7"/>
      <c r="C963" s="2"/>
      <c r="D963" s="2"/>
      <c r="E963" s="2"/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2"/>
      <c r="S963" s="3"/>
      <c r="T963" s="4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3"/>
    </row>
    <row r="964" ht="12.75" customHeight="1">
      <c r="A964" s="3"/>
      <c r="B964" s="7"/>
      <c r="C964" s="2"/>
      <c r="D964" s="2"/>
      <c r="E964" s="2"/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2"/>
      <c r="S964" s="3"/>
      <c r="T964" s="4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3"/>
    </row>
    <row r="965" ht="12.75" customHeight="1">
      <c r="A965" s="3"/>
      <c r="B965" s="7"/>
      <c r="C965" s="2"/>
      <c r="D965" s="2"/>
      <c r="E965" s="2"/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2"/>
      <c r="S965" s="3"/>
      <c r="T965" s="4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3"/>
    </row>
    <row r="966" ht="12.75" customHeight="1">
      <c r="A966" s="3"/>
      <c r="B966" s="7"/>
      <c r="C966" s="2"/>
      <c r="D966" s="2"/>
      <c r="E966" s="2"/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2"/>
      <c r="S966" s="3"/>
      <c r="T966" s="4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3"/>
    </row>
    <row r="967" ht="12.75" customHeight="1">
      <c r="A967" s="3"/>
      <c r="B967" s="7"/>
      <c r="C967" s="2"/>
      <c r="D967" s="2"/>
      <c r="E967" s="2"/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2"/>
      <c r="S967" s="3"/>
      <c r="T967" s="4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3"/>
    </row>
    <row r="968" ht="12.75" customHeight="1">
      <c r="A968" s="3"/>
      <c r="B968" s="7"/>
      <c r="C968" s="2"/>
      <c r="D968" s="2"/>
      <c r="E968" s="2"/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2"/>
      <c r="S968" s="3"/>
      <c r="T968" s="4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3"/>
    </row>
    <row r="969" ht="12.75" customHeight="1">
      <c r="A969" s="3"/>
      <c r="B969" s="7"/>
      <c r="C969" s="2"/>
      <c r="D969" s="2"/>
      <c r="E969" s="2"/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2"/>
      <c r="S969" s="3"/>
      <c r="T969" s="4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3"/>
    </row>
    <row r="970" ht="12.75" customHeight="1">
      <c r="A970" s="3"/>
      <c r="B970" s="7"/>
      <c r="C970" s="2"/>
      <c r="D970" s="2"/>
      <c r="E970" s="2"/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2"/>
      <c r="S970" s="3"/>
      <c r="T970" s="4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3"/>
    </row>
    <row r="971" ht="12.75" customHeight="1">
      <c r="A971" s="3"/>
      <c r="B971" s="7"/>
      <c r="C971" s="2"/>
      <c r="D971" s="2"/>
      <c r="E971" s="2"/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2"/>
      <c r="S971" s="3"/>
      <c r="T971" s="4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3"/>
    </row>
    <row r="972" ht="12.75" customHeight="1">
      <c r="A972" s="3"/>
      <c r="B972" s="7"/>
      <c r="C972" s="2"/>
      <c r="D972" s="2"/>
      <c r="E972" s="2"/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2"/>
      <c r="S972" s="3"/>
      <c r="T972" s="4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3"/>
    </row>
    <row r="973" ht="12.75" customHeight="1">
      <c r="A973" s="3"/>
      <c r="B973" s="7"/>
      <c r="C973" s="2"/>
      <c r="D973" s="2"/>
      <c r="E973" s="2"/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2"/>
      <c r="S973" s="3"/>
      <c r="T973" s="4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3"/>
    </row>
    <row r="974" ht="12.75" customHeight="1">
      <c r="A974" s="3"/>
      <c r="B974" s="7"/>
      <c r="C974" s="2"/>
      <c r="D974" s="2"/>
      <c r="E974" s="2"/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2"/>
      <c r="S974" s="3"/>
      <c r="T974" s="4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3"/>
    </row>
    <row r="975" ht="12.75" customHeight="1">
      <c r="A975" s="3"/>
      <c r="B975" s="7"/>
      <c r="C975" s="2"/>
      <c r="D975" s="2"/>
      <c r="E975" s="2"/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2"/>
      <c r="S975" s="3"/>
      <c r="T975" s="4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3"/>
    </row>
    <row r="976" ht="12.75" customHeight="1">
      <c r="A976" s="3"/>
      <c r="B976" s="7"/>
      <c r="C976" s="2"/>
      <c r="D976" s="2"/>
      <c r="E976" s="2"/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2"/>
      <c r="S976" s="3"/>
      <c r="T976" s="4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3"/>
    </row>
    <row r="977" ht="12.75" customHeight="1">
      <c r="A977" s="3"/>
      <c r="B977" s="7"/>
      <c r="C977" s="2"/>
      <c r="D977" s="2"/>
      <c r="E977" s="2"/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2"/>
      <c r="S977" s="3"/>
      <c r="T977" s="4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3"/>
    </row>
    <row r="978" ht="12.75" customHeight="1">
      <c r="A978" s="3"/>
      <c r="B978" s="7"/>
      <c r="C978" s="2"/>
      <c r="D978" s="2"/>
      <c r="E978" s="2"/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2"/>
      <c r="S978" s="3"/>
      <c r="T978" s="4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3"/>
    </row>
    <row r="979" ht="12.75" customHeight="1">
      <c r="A979" s="3"/>
      <c r="B979" s="7"/>
      <c r="C979" s="2"/>
      <c r="D979" s="2"/>
      <c r="E979" s="2"/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2"/>
      <c r="S979" s="3"/>
      <c r="T979" s="4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3"/>
    </row>
    <row r="980" ht="12.75" customHeight="1">
      <c r="A980" s="3"/>
      <c r="B980" s="7"/>
      <c r="C980" s="2"/>
      <c r="D980" s="2"/>
      <c r="E980" s="2"/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2"/>
      <c r="S980" s="3"/>
      <c r="T980" s="4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3"/>
    </row>
    <row r="981" ht="12.75" customHeight="1">
      <c r="A981" s="3"/>
      <c r="B981" s="7"/>
      <c r="C981" s="2"/>
      <c r="D981" s="2"/>
      <c r="E981" s="2"/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2"/>
      <c r="S981" s="3"/>
      <c r="T981" s="4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3"/>
    </row>
    <row r="982" ht="12.75" customHeight="1">
      <c r="A982" s="3"/>
      <c r="B982" s="7"/>
      <c r="C982" s="2"/>
      <c r="D982" s="2"/>
      <c r="E982" s="2"/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2"/>
      <c r="S982" s="3"/>
      <c r="T982" s="4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3"/>
    </row>
    <row r="983" ht="12.75" customHeight="1">
      <c r="A983" s="3"/>
      <c r="B983" s="7"/>
      <c r="C983" s="2"/>
      <c r="D983" s="2"/>
      <c r="E983" s="2"/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2"/>
      <c r="S983" s="3"/>
      <c r="T983" s="4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3"/>
    </row>
    <row r="984" ht="12.75" customHeight="1">
      <c r="A984" s="3"/>
      <c r="B984" s="7"/>
      <c r="C984" s="2"/>
      <c r="D984" s="2"/>
      <c r="E984" s="2"/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2"/>
      <c r="S984" s="3"/>
      <c r="T984" s="4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3"/>
    </row>
    <row r="985" ht="12.75" customHeight="1">
      <c r="A985" s="3"/>
      <c r="B985" s="7"/>
      <c r="C985" s="2"/>
      <c r="D985" s="2"/>
      <c r="E985" s="2"/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2"/>
      <c r="S985" s="3"/>
      <c r="T985" s="4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3"/>
    </row>
    <row r="986" ht="12.75" customHeight="1">
      <c r="A986" s="3"/>
      <c r="B986" s="7"/>
      <c r="C986" s="2"/>
      <c r="D986" s="2"/>
      <c r="E986" s="2"/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2"/>
      <c r="S986" s="3"/>
      <c r="T986" s="4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3"/>
    </row>
    <row r="987" ht="12.75" customHeight="1">
      <c r="A987" s="3"/>
      <c r="B987" s="7"/>
      <c r="C987" s="2"/>
      <c r="D987" s="2"/>
      <c r="E987" s="2"/>
      <c r="F987" s="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2"/>
      <c r="S987" s="3"/>
      <c r="T987" s="4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3"/>
    </row>
    <row r="988" ht="12.75" customHeight="1">
      <c r="A988" s="3"/>
      <c r="B988" s="7"/>
      <c r="C988" s="2"/>
      <c r="D988" s="2"/>
      <c r="E988" s="2"/>
      <c r="F988" s="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2"/>
      <c r="S988" s="3"/>
      <c r="T988" s="4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3"/>
    </row>
    <row r="989" ht="12.75" customHeight="1">
      <c r="A989" s="3"/>
      <c r="B989" s="7"/>
      <c r="C989" s="2"/>
      <c r="D989" s="2"/>
      <c r="E989" s="2"/>
      <c r="F989" s="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2"/>
      <c r="S989" s="3"/>
      <c r="T989" s="4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3"/>
    </row>
    <row r="990" ht="12.75" customHeight="1">
      <c r="A990" s="3"/>
      <c r="B990" s="7"/>
      <c r="C990" s="2"/>
      <c r="D990" s="2"/>
      <c r="E990" s="2"/>
      <c r="F990" s="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2"/>
      <c r="S990" s="3"/>
      <c r="T990" s="4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3"/>
    </row>
    <row r="991" ht="12.75" customHeight="1">
      <c r="A991" s="3"/>
      <c r="B991" s="7"/>
      <c r="C991" s="2"/>
      <c r="D991" s="2"/>
      <c r="E991" s="2"/>
      <c r="F991" s="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2"/>
      <c r="S991" s="3"/>
      <c r="T991" s="4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3"/>
    </row>
    <row r="992" ht="12.75" customHeight="1">
      <c r="A992" s="3"/>
      <c r="B992" s="7"/>
      <c r="C992" s="2"/>
      <c r="D992" s="2"/>
      <c r="E992" s="2"/>
      <c r="F992" s="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2"/>
      <c r="S992" s="3"/>
      <c r="T992" s="4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3"/>
    </row>
    <row r="993" ht="12.75" customHeight="1">
      <c r="A993" s="3"/>
      <c r="B993" s="7"/>
      <c r="C993" s="2"/>
      <c r="D993" s="2"/>
      <c r="E993" s="2"/>
      <c r="F993" s="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2"/>
      <c r="S993" s="3"/>
      <c r="T993" s="4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3"/>
    </row>
    <row r="994" ht="12.75" customHeight="1">
      <c r="A994" s="3"/>
      <c r="B994" s="7"/>
      <c r="C994" s="2"/>
      <c r="D994" s="2"/>
      <c r="E994" s="2"/>
      <c r="F994" s="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2"/>
      <c r="S994" s="3"/>
      <c r="T994" s="4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3"/>
    </row>
    <row r="995" ht="12.75" customHeight="1">
      <c r="A995" s="3"/>
      <c r="B995" s="7"/>
      <c r="C995" s="2"/>
      <c r="D995" s="2"/>
      <c r="E995" s="2"/>
      <c r="F995" s="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2"/>
      <c r="S995" s="3"/>
      <c r="T995" s="4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3"/>
    </row>
    <row r="996" ht="12.75" customHeight="1">
      <c r="A996" s="3"/>
      <c r="B996" s="7"/>
      <c r="C996" s="2"/>
      <c r="D996" s="2"/>
      <c r="E996" s="2"/>
      <c r="F996" s="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2"/>
      <c r="S996" s="3"/>
      <c r="T996" s="4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3"/>
    </row>
    <row r="997" ht="12.75" customHeight="1">
      <c r="A997" s="3"/>
      <c r="B997" s="7"/>
      <c r="C997" s="2"/>
      <c r="D997" s="2"/>
      <c r="E997" s="2"/>
      <c r="F997" s="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2"/>
      <c r="S997" s="3"/>
      <c r="T997" s="4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3"/>
    </row>
    <row r="998" ht="12.75" customHeight="1">
      <c r="A998" s="3"/>
      <c r="B998" s="7"/>
      <c r="C998" s="2"/>
      <c r="D998" s="2"/>
      <c r="E998" s="2"/>
      <c r="F998" s="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2"/>
      <c r="S998" s="3"/>
      <c r="T998" s="4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3"/>
    </row>
    <row r="999" ht="12.75" customHeight="1">
      <c r="A999" s="3"/>
      <c r="B999" s="7"/>
      <c r="C999" s="2"/>
      <c r="D999" s="2"/>
      <c r="E999" s="2"/>
      <c r="F999" s="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2"/>
      <c r="S999" s="3"/>
      <c r="T999" s="4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3"/>
    </row>
    <row r="1000" ht="12.75" customHeight="1">
      <c r="A1000" s="3"/>
      <c r="B1000" s="7"/>
      <c r="C1000" s="2"/>
      <c r="D1000" s="2"/>
      <c r="E1000" s="2"/>
      <c r="F1000" s="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2"/>
      <c r="S1000" s="3"/>
      <c r="T1000" s="4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3"/>
    </row>
  </sheetData>
  <mergeCells count="14">
    <mergeCell ref="D2:E2"/>
    <mergeCell ref="D29:E29"/>
    <mergeCell ref="G29:N29"/>
    <mergeCell ref="V29:AC29"/>
    <mergeCell ref="AE29:AL29"/>
    <mergeCell ref="AN29:AU29"/>
    <mergeCell ref="G2:N2"/>
    <mergeCell ref="V2:AC2"/>
    <mergeCell ref="AE2:AL2"/>
    <mergeCell ref="AN2:AU2"/>
    <mergeCell ref="V26:AC26"/>
    <mergeCell ref="AE26:AL26"/>
    <mergeCell ref="AN26:AU26"/>
    <mergeCell ref="A1:Q1"/>
  </mergeCells>
  <conditionalFormatting sqref="D4:E23 D31:E41 G4:H23 G31:H41 H12:I12 H34:J34 I8:J11 I33:J34 K8:M8 N4:N23 N31:N41 P4:Q23 P31:Q41">
    <cfRule type="expression" dxfId="0" priority="1" stopIfTrue="1">
      <formula>"$b6="""""</formula>
    </cfRule>
  </conditionalFormatting>
  <conditionalFormatting sqref="J12">
    <cfRule type="expression" dxfId="0" priority="2" stopIfTrue="1">
      <formula>"$b6="""""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2008-12-30T23:03:26Z</dcterms:created>
  <dc:creator>James Valenti-Jordan</dc:creator>
</cp:coreProperties>
</file>